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G:\Users\enzalucia.vaccaro\My Documents\novembre 2022\23 novembre 2022\Incidenti\Basilicata\"/>
    </mc:Choice>
  </mc:AlternateContent>
  <bookViews>
    <workbookView xWindow="-120" yWindow="-120" windowWidth="20730" windowHeight="11160" tabRatio="732" activeTab="25"/>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1" hidden="1">'Tavola 11'!#REF!</definedName>
    <definedName name="_xlnm._FilterDatabase" localSheetId="26" hidden="1">'Tavola 16'!#REF!</definedName>
    <definedName name="_xlnm._FilterDatabase" localSheetId="27" hidden="1">'Tavola 17'!$A$26:$Q$30</definedName>
    <definedName name="_xlnm._FilterDatabase" localSheetId="28" hidden="1">'Tavola 18'!$A$22:$O$26</definedName>
    <definedName name="_xlnm._FilterDatabase" localSheetId="3" hidden="1">'Tavola 2'!#REF!</definedName>
    <definedName name="_xlnm._FilterDatabase" localSheetId="5" hidden="1">'Tavola 3'!#REF!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4" hidden="1">'Tavola 6.2'!#REF!</definedName>
    <definedName name="_xlnm._FilterDatabase" localSheetId="16"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 i="18" l="1"/>
  <c r="K11" i="16"/>
  <c r="B2" i="5"/>
</calcChain>
</file>

<file path=xl/sharedStrings.xml><?xml version="1.0" encoding="utf-8"?>
<sst xmlns="http://schemas.openxmlformats.org/spreadsheetml/2006/main" count="826" uniqueCount="299">
  <si>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</si>
  <si>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</si>
  <si>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</si>
  <si>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</si>
  <si>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</si>
  <si>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</si>
  <si>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</si>
  <si>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</si>
  <si>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</si>
  <si>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</si>
  <si>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</si>
  <si>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</si>
  <si>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</si>
  <si>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</si>
  <si>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</si>
  <si>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</si>
  <si>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</si>
  <si>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</si>
  <si>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</si>
  <si>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</si>
  <si>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</si>
  <si>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</si>
  <si>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</si>
  <si>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</si>
  <si>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</si>
  <si>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</si>
  <si>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</si>
  <si>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</si>
  <si>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</si>
  <si>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</si>
  <si>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</si>
  <si>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</si>
  <si>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</si>
  <si>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</si>
  <si>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</si>
  <si>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</si>
  <si>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</si>
  <si>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</si>
  <si>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</si>
  <si>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</si>
  <si>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</si>
  <si>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</si>
  <si>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</si>
  <si>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</si>
  <si>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</si>
  <si>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</si>
  <si>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</si>
  <si>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</si>
  <si>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</si>
  <si>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</si>
  <si>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</si>
  <si>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</si>
  <si>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</si>
  <si>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</si>
  <si>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</si>
  <si>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</si>
  <si>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</si>
  <si>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</si>
  <si>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</si>
  <si>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</si>
  <si>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</si>
  <si>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</si>
  <si>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</si>
  <si>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</si>
  <si>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</si>
  <si>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</si>
  <si>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</si>
  <si>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</si>
  <si>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</si>
  <si>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</si>
  <si>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</si>
  <si>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</si>
  <si>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</si>
  <si>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</si>
  <si>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</si>
  <si>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</si>
  <si>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</si>
  <si>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</si>
  <si>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</si>
  <si>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</si>
  <si>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</si>
  <si>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</si>
  <si>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</si>
  <si>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</si>
  <si>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</si>
  <si>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</si>
  <si>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</si>
  <si>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</si>
  <si>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</si>
  <si>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</si>
  <si>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</si>
  <si>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</si>
  <si>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</si>
  <si>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</si>
  <si>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</si>
  <si>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</si>
  <si>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</si>
  <si>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</si>
  <si>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</si>
  <si>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</si>
  <si>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</si>
  <si>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</si>
  <si>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</si>
  <si>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</si>
  <si>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</si>
  <si>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</si>
  <si>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</si>
  <si>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</si>
  <si>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</si>
  <si>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</si>
  <si>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</si>
  <si>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</si>
  <si>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</si>
  <si>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</si>
  <si>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</si>
  <si>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</si>
  <si>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</si>
  <si>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</si>
  <si>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</si>
  <si>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</si>
  <si>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</si>
  <si>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</si>
  <si>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</si>
  <si>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</si>
  <si>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</si>
  <si>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</si>
  <si>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</si>
  <si>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</si>
  <si>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</si>
  <si>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</si>
  <si>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</si>
  <si>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</si>
  <si>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</si>
  <si>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</si>
  <si>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</si>
  <si>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</si>
  <si>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</si>
  <si>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</si>
  <si>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</si>
  <si>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</si>
  <si>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</si>
  <si>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</si>
  <si>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</si>
  <si>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</si>
  <si>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</si>
  <si>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</si>
  <si>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</si>
  <si>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</si>
  <si>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</si>
  <si>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</si>
  <si>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</si>
  <si>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</si>
  <si>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</si>
  <si>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</si>
  <si>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</si>
  <si>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</si>
  <si>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</si>
  <si>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</si>
  <si>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</si>
  <si>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</si>
  <si>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</si>
  <si>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</si>
  <si>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</si>
  <si>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</si>
  <si>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</si>
  <si>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</si>
  <si>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</si>
  <si>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</si>
  <si>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</si>
  <si>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</si>
  <si>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</si>
  <si>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</si>
  <si>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</si>
  <si>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</si>
  <si>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</si>
  <si>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</si>
  <si>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</si>
  <si>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</si>
  <si>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</si>
  <si>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</si>
  <si>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</si>
  <si>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</si>
  <si>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</si>
  <si>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</si>
  <si>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</si>
  <si>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</si>
  <si>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</si>
  <si>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</si>
  <si>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</si>
  <si>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</si>
  <si>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</si>
  <si>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</si>
  <si>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</si>
  <si>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</si>
  <si>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</si>
  <si>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</si>
  <si>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Potenza</t>
  </si>
  <si>
    <t>Matera</t>
  </si>
  <si>
    <t>Anno 2020, valori assoluti e indicatori</t>
  </si>
  <si>
    <t>.</t>
  </si>
  <si>
    <t>Ultraperiferico</t>
  </si>
  <si>
    <t>Totale Aree Interne</t>
  </si>
  <si>
    <t>Altre cause</t>
  </si>
  <si>
    <t>Altri</t>
  </si>
  <si>
    <t>Avigliano</t>
  </si>
  <si>
    <t>Lauria</t>
  </si>
  <si>
    <t>Lavello</t>
  </si>
  <si>
    <t>Melfi</t>
  </si>
  <si>
    <t>Rionero in Vulture</t>
  </si>
  <si>
    <t>Venosa</t>
  </si>
  <si>
    <t>Bernalda</t>
  </si>
  <si>
    <t>Pisticci</t>
  </si>
  <si>
    <t>Policoro</t>
  </si>
  <si>
    <t>Variazioni %                                           2021/2020</t>
  </si>
  <si>
    <t>Variazioni %                                           2021/2019</t>
  </si>
  <si>
    <t>Morti - Variazioni % 2021/2019</t>
  </si>
  <si>
    <t>Morti - Variazioni % 2021/2010</t>
  </si>
  <si>
    <t>Tasso di mortalità 2021</t>
  </si>
  <si>
    <t>Morti Differenza 2021/2020  (valori assoluti)</t>
  </si>
  <si>
    <t>Anni 2021 e 2020, valori assoluti e variazioni percentuali</t>
  </si>
  <si>
    <t xml:space="preserve">Anno 2021 valori assoluti e indicatori </t>
  </si>
  <si>
    <t>Variazioni %                                           2021/2010</t>
  </si>
  <si>
    <t>Anni 2021 e 2010, valori assoluti e variazioni percentuali</t>
  </si>
  <si>
    <t>Anni 2021, 2019 e 2010</t>
  </si>
  <si>
    <t>Anni 2021 e 2020</t>
  </si>
  <si>
    <t>Anni 2001 - 2021, valori assoluti, indicatori e variazioni percentuali</t>
  </si>
  <si>
    <t>Anni 2010, 2019 e 2021, valori assoluti e composizioni percentuali</t>
  </si>
  <si>
    <t>0 - 14</t>
  </si>
  <si>
    <t>15 - 24</t>
  </si>
  <si>
    <t>Ciclomotori (a)</t>
  </si>
  <si>
    <t>6 - 9</t>
  </si>
  <si>
    <t>10 - 14</t>
  </si>
  <si>
    <t>15 - 17</t>
  </si>
  <si>
    <t>18 - 20</t>
  </si>
  <si>
    <t>21 - 24</t>
  </si>
  <si>
    <t>25 - 29</t>
  </si>
  <si>
    <t>30 - 44</t>
  </si>
  <si>
    <t>45 - 54</t>
  </si>
  <si>
    <t>55 - 59</t>
  </si>
  <si>
    <t>60 - 64</t>
  </si>
  <si>
    <t>Anni 2010, 2019 e 2021, valori assoluti</t>
  </si>
  <si>
    <t>Anno 2021, valori assoluti e indicatore</t>
  </si>
  <si>
    <t>Una carreggiata a senso unico</t>
  </si>
  <si>
    <t>Una carreggiata a doppio senso</t>
  </si>
  <si>
    <t>Anno 2021, valori assoluti</t>
  </si>
  <si>
    <t>Anno 2021, composizioni percentuali</t>
  </si>
  <si>
    <t>Anno 2021, valori assoluti e composizioni percentuali</t>
  </si>
  <si>
    <t>Anno 2021, valori assoluti e indicatori</t>
  </si>
  <si>
    <t>Anno 2021, valori assoluti e indice di mortalità</t>
  </si>
  <si>
    <t>2021/2020</t>
  </si>
  <si>
    <t xml:space="preserve"> Anno 2021, valori assoluti, composizioni percentuali e variazioni</t>
  </si>
  <si>
    <t>Anno 2021, 2020 e 2019, indicatori</t>
  </si>
  <si>
    <t>Anno 2021, valori assoluti, composizioni percentuali e indice di mortalità</t>
  </si>
  <si>
    <t>Anno 2021, valori assoluti e valori percentuali (a) (b)</t>
  </si>
  <si>
    <t>Anno 2021, valori assoluti e valori percentuali</t>
  </si>
  <si>
    <t>Anno 2021, valori assoluti, composizioni percentuali e indice di gravità</t>
  </si>
  <si>
    <t>Totale comuni &gt;10.000 abitanti*</t>
  </si>
  <si>
    <t xml:space="preserve"> Anno 2021, valori assoluti</t>
  </si>
  <si>
    <t xml:space="preserve">Anno 2021, valori assoluti </t>
  </si>
  <si>
    <t>TAVOLA 1. INCIDENTI STRADALI, MORTI E FERITI E TASSO DI MORTALITA' PER PROVINCIA. BASILICATA.</t>
  </si>
  <si>
    <t>TAVOLA 1.1. INCIDENTI STRADALI, MORTI E FERITI PER PROVINCIA. BASILICATA.</t>
  </si>
  <si>
    <t>TAVOLA 2. INDICE DI MORTALITA' E DI GRAVITA' PER PROVINCIA. BASILICATA.</t>
  </si>
  <si>
    <t>TAVOLA 3. INCIDENTI STRADALI CON LESIONI A PERSONE, MORTI E FERITI. BASILICATA.</t>
  </si>
  <si>
    <t>TAVOLA 4.1. UTENTI VULNERABILI MORTI IN INCIDENTI STRADALI PER ETA' IN BASILICATA E IN ITALIA.</t>
  </si>
  <si>
    <t>TAVOLA 4.2.  UTENTI VULNERABILI MORTI IN INCIDENTI STRADALI PER CATEGORIA DI UTENTE DELLA STRADA IN BASILICATA E IN ITALIA.</t>
  </si>
  <si>
    <t>TAVOLA 4.3. UTENTI MORTI E FERITI IN INCIDENTI STRADALI PER CLASSI DI ETA' IN BASILICATA E IN ITALIA.</t>
  </si>
  <si>
    <t>TAVOLA 5. INCIDENTI STRADALI CON LESIONI A PERSONE SECONDO LA CATEGORIA DELLA STRADA. BASILICATA.</t>
  </si>
  <si>
    <t>TAVOLA 5.1. INCIDENTI STRADALI CON LESIONI A PERSONE SECONDO LA CATEGORIA DELLA STRADA. BASILICATA.</t>
  </si>
  <si>
    <t>TAVOLA 5.2. INCIDENTI STRADALI CON LESIONI A PERSONE SECONDO IL TIPO DI STRADA. BASILICATA.</t>
  </si>
  <si>
    <t>TAVOLA 6. INCIDENTI STRADALI CON LESIONI A PERSONE PER PROVINCIA, CARATTERISTICA DELLA STRADA E AMBITO STRADALE. BASILICATA.</t>
  </si>
  <si>
    <t>TAVOLA 6.1. INCIDENTI STRADALI CON LESIONI A PERSONE PER PROVINCIA, CARATTERISTICA DELLA STRADA E AMBITO STRADALE. BASILICATA.</t>
  </si>
  <si>
    <t>TAVOLA 6.2. INCIDENTI STRADALI CON LESIONI A PERSONE PER PROVINCIA, CARATTERISTICA DELLA STRADA E AMBITO STRADALE. BASILICATA.</t>
  </si>
  <si>
    <t>TAVOLA 7. INCIDENTI STRADALI CON LESIONI A PERSONE, MORTI E FERITI PER MESE. BASILICATA.</t>
  </si>
  <si>
    <t>TAVOLA 8. INCIDENTI STRADALI CON LESIONI A PERSONE, MORTI E FERITI PER GIORNO DELLA SETTIMANA. BASILICATA.</t>
  </si>
  <si>
    <t>TAVOLA 9. INCIDENTI STRADALI CON LESIONI A PERSONE, MORTI E FERITI PER ORA DEL GIORNO. BASILICATA.</t>
  </si>
  <si>
    <t>TAVOLA 10. INCIDENTI STRADALI CON LESIONI A PERSONE, MORTI E FERITI PER PROVINCIA, GIORNO DELLA SETTIMANA E FASCIA ORARIA NOTTURNA (a). BASILICATA.</t>
  </si>
  <si>
    <t>TAVOLA 10.1. INCIDENTI STRADALI CON LESIONI A PERSONE, MORTI E FERITI PER PROVINCIA, GIORNO DELLA SETTIMANA E FASCIA ORARIA NOTTURNA (a). STRADE URBANE. BASILICATA.</t>
  </si>
  <si>
    <t>TAVOLA 10.2. INCIDENTI STRADALI CON LESIONI A PERSONE, MORTI E FERITI PER PROVINCIA, GIORNO DELLA SETTIMANA E FASCIA ORARIA NOTTURNA (a). STRADE EXTRAURBANE. BASILICATA.</t>
  </si>
  <si>
    <t>Tavola 11. INCIDENTI STRADALI, MORTI E FERITI PER TIPOLOGIA DI COMUNE. BASILICATA.</t>
  </si>
  <si>
    <t>TAVOLA 12. INCIDENTI STRADALI, MORTI E FERITI PER TIPOLOGIA DI COMUNE. BASILICATA.</t>
  </si>
  <si>
    <t>TAVOLA 13. INCIDENTI STRADALI CON LESIONI A PERSONE, MORTI E FERITI SECONDO LA NATURA. BASILICATA.</t>
  </si>
  <si>
    <t>TAVOLA 14. CAUSE ACCERTATE O PRESUNTE DI INCIDENTE SECONDO L’AMBITO STRADALE. BASILICATA.</t>
  </si>
  <si>
    <t>TAVOLA 15. MORTI E FERITI PER CATEGORIA DI UTENTI E CLASSE DI ETÀ. BASILICATA.</t>
  </si>
  <si>
    <t>TAVOLA 16. MORTI E FERITI PER CATEGORIA DI UTENTI E GENERE. BASILICATA.</t>
  </si>
  <si>
    <t>TAVOLA 17. INCIDENTI STRADALI, MORTI E FERITI NEI COMUNI CAPOLUOGO E NEI COMUNI CON ALMENO 10000  ABITANTI. BASILICATA.</t>
  </si>
  <si>
    <t>TAVOLA 18. INCIDENTI STRADALI, MORTI E FERITI PER CATEGORIA DELLA STRADA NEI COMUNI CAPOLUOGO E NEI COMUNI CON ALMENO ALMENO 10000  ABITANTI. BASILICATA.</t>
  </si>
  <si>
    <t>TAVOLA 20. INCIDENTI STRADALI CON LESIONI A PERSONE PER ORGANO DI RILEVAZIONE, CATEGORIA DELLA STRADA E PROVINCIA. BASILICATA.</t>
  </si>
  <si>
    <t>TAVOLA 21. INCIDENTI STRADALI CON LESIONI A PERSONE PER ORGANO DI RILEVAZIONE E MESE. BASILICATA.</t>
  </si>
  <si>
    <t>TAVOLA 22. INCIDENTI STRADALI CON LESIONI A PERSONE PER ORGANO DI RILEVAZIONE E GIORNO DELLA SETTIMANA. BASILICATA.</t>
  </si>
  <si>
    <t>TAVOLA 23. INCIDENTI STRADALI CON LESIONI A PERSONE PER ORGANO DI RILEVAZIONE E ORA DEL GIORNO. BASILICATA.</t>
  </si>
  <si>
    <t>TAVOLA 19. COSTI SOCIALI TOTALI E PRO-CAPITE PER REGIONE, ITALIA 2021</t>
  </si>
  <si>
    <t>Valle d'Aosta/Vallée d'Aoste</t>
  </si>
  <si>
    <t>Trentino-Alto Adige/Südtirol</t>
  </si>
  <si>
    <t>Friuli-Venezia Giulia</t>
  </si>
  <si>
    <t>Emilia-Romagna</t>
  </si>
  <si>
    <t>fino a 14 anni</t>
  </si>
  <si>
    <t>15 - 29</t>
  </si>
  <si>
    <t>45 - 64</t>
  </si>
  <si>
    <t>TAVOLA 1.2. INCIDENTI STRADALI, MORTI E FERITI  PER PROVINCIA,. BASILICATA.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</si>
</sst>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56"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9"/>
      <color rgb="FF000000"/>
      <name val="Arial"/>
      <family val="2"/>
    </font>
    <font>
      <sz val="9"/>
      <color theme="0"/>
      <name val="Arial Narrow"/>
      <family val="2"/>
    </font>
    <font>
      <sz val="11"/>
      <color rgb="FFFF0000"/>
      <name val="Calibri"/>
      <family val="2"/>
      <scheme val="minor"/>
    </font>
    <font>
      <b/>
      <sz val="9"/>
      <color rgb="FFFF0000"/>
      <name val="Arial Narrow"/>
      <family val="2"/>
    </font>
    <font>
      <sz val="9"/>
      <color rgb="FFFFFFFF"/>
      <name val="Arial Narrow"/>
      <family val="2"/>
    </font>
    <font>
      <sz val="9"/>
      <color rgb="FFFF0000"/>
      <name val="Arial Narrow"/>
      <family val="2"/>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5">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5"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70"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349">
    <xf numFmtId="0" fontId="0" fillId="0" borderId="0" xfId="0"/>
    <xf numFmtId="0" fontId="5" fillId="2" borderId="3" xfId="0"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7" fontId="6" fillId="4" borderId="2"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0" fontId="3" fillId="0" borderId="2" xfId="0" applyFont="1" applyBorder="1"/>
    <xf numFmtId="3" fontId="5" fillId="3" borderId="3" xfId="0" applyNumberFormat="1" applyFont="1" applyFill="1" applyBorder="1" applyAlignment="1">
      <alignment horizontal="right" vertical="center" wrapText="1"/>
    </xf>
    <xf numFmtId="0" fontId="2" fillId="0" borderId="0" xfId="0" applyFo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8" fontId="5" fillId="2" borderId="3" xfId="0" applyNumberFormat="1" applyFont="1" applyFill="1" applyBorder="1" applyAlignment="1">
      <alignment horizontal="right" vertical="center" wrapText="1"/>
    </xf>
    <xf numFmtId="169" fontId="5" fillId="0" borderId="3" xfId="2" applyNumberFormat="1" applyFont="1" applyBorder="1" applyAlignment="1">
      <alignment horizontal="right" vertical="top" wrapText="1"/>
    </xf>
    <xf numFmtId="168" fontId="5" fillId="0" borderId="3" xfId="2" applyNumberFormat="1" applyFont="1" applyBorder="1" applyAlignment="1">
      <alignment horizontal="right" vertical="top" wrapText="1"/>
    </xf>
    <xf numFmtId="0" fontId="6" fillId="4" borderId="0" xfId="0" applyFont="1" applyFill="1" applyAlignment="1">
      <alignment vertical="center" wrapText="1"/>
    </xf>
    <xf numFmtId="0" fontId="5" fillId="6" borderId="3" xfId="0" applyFont="1" applyFill="1" applyBorder="1" applyAlignment="1">
      <alignment horizontal="right" wrapText="1"/>
    </xf>
    <xf numFmtId="0" fontId="5" fillId="0" borderId="3" xfId="0" applyFont="1" applyBorder="1" applyAlignment="1">
      <alignment vertical="center" wrapText="1"/>
    </xf>
    <xf numFmtId="167" fontId="5" fillId="5" borderId="3" xfId="0" applyNumberFormat="1" applyFont="1" applyFill="1" applyBorder="1" applyAlignment="1">
      <alignment horizontal="right" vertical="center" wrapText="1"/>
    </xf>
    <xf numFmtId="167" fontId="5" fillId="0" borderId="3" xfId="0" applyNumberFormat="1" applyFont="1" applyBorder="1" applyAlignment="1">
      <alignment horizontal="right" vertical="center" wrapText="1"/>
    </xf>
    <xf numFmtId="167" fontId="5" fillId="7"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10" fillId="0" borderId="0" xfId="0" applyFont="1"/>
    <xf numFmtId="167" fontId="6" fillId="4"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7"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3"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10" fillId="0" borderId="0" xfId="0" applyFont="1" applyAlignment="1">
      <alignment horizontal="left" vertical="top"/>
    </xf>
    <xf numFmtId="1" fontId="5" fillId="6"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7" borderId="3" xfId="0" applyNumberFormat="1"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7" fontId="5" fillId="5"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168"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9" fillId="7" borderId="3" xfId="0" applyFont="1" applyFill="1" applyBorder="1" applyAlignment="1">
      <alignment horizontal="right" vertical="center"/>
    </xf>
    <xf numFmtId="0" fontId="9" fillId="0" borderId="3" xfId="0" applyFont="1" applyBorder="1" applyAlignment="1">
      <alignment horizontal="right" vertical="center"/>
    </xf>
    <xf numFmtId="0" fontId="39" fillId="7" borderId="3" xfId="0" applyFont="1" applyFill="1" applyBorder="1" applyAlignment="1">
      <alignment horizontal="right" vertical="center"/>
    </xf>
    <xf numFmtId="0" fontId="9" fillId="0" borderId="3" xfId="0" applyFont="1" applyBorder="1" applyAlignment="1">
      <alignment horizontal="right"/>
    </xf>
    <xf numFmtId="0" fontId="9" fillId="7" borderId="3" xfId="0" applyFont="1" applyFill="1" applyBorder="1" applyAlignment="1">
      <alignment horizontal="right"/>
    </xf>
    <xf numFmtId="0" fontId="39" fillId="0" borderId="3" xfId="0" applyFont="1" applyBorder="1" applyAlignment="1">
      <alignment horizontal="right"/>
    </xf>
    <xf numFmtId="3" fontId="15" fillId="4" borderId="3" xfId="0" applyNumberFormat="1" applyFont="1" applyFill="1" applyBorder="1" applyAlignment="1">
      <alignment horizontal="right" wrapText="1"/>
    </xf>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14" fillId="0" borderId="0" xfId="0" applyFont="1" applyAlignment="1">
      <alignment horizontal="justify" vertical="top"/>
    </xf>
    <xf numFmtId="0" fontId="5" fillId="6" borderId="3" xfId="0" applyFont="1" applyFill="1" applyBorder="1" applyAlignment="1">
      <alignment horizontal="right"/>
    </xf>
    <xf numFmtId="0" fontId="4" fillId="6" borderId="3" xfId="0" applyFont="1" applyFill="1" applyBorder="1" applyAlignment="1">
      <alignment horizontal="right"/>
    </xf>
    <xf numFmtId="167" fontId="15" fillId="4" borderId="3" xfId="0" applyNumberFormat="1" applyFont="1" applyFill="1" applyBorder="1" applyAlignment="1">
      <alignment horizontal="right" vertical="center"/>
    </xf>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167"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167"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7" fontId="15" fillId="32" borderId="3" xfId="0" applyNumberFormat="1" applyFont="1" applyFill="1" applyBorder="1" applyAlignment="1">
      <alignment horizontal="right" vertical="center"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wrapText="1"/>
    </xf>
    <xf numFmtId="0" fontId="6" fillId="4" borderId="3" xfId="0" applyFont="1" applyFill="1" applyBorder="1" applyAlignment="1">
      <alignment horizontal="right" wrapText="1"/>
    </xf>
    <xf numFmtId="167" fontId="6" fillId="4" borderId="3" xfId="0" applyNumberFormat="1" applyFont="1" applyFill="1" applyBorder="1" applyAlignment="1">
      <alignment wrapText="1"/>
    </xf>
    <xf numFmtId="0" fontId="2" fillId="0" borderId="0" xfId="0" applyFont="1" applyAlignment="1">
      <alignment vertical="center"/>
    </xf>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7" fontId="4" fillId="5" borderId="3" xfId="0" applyNumberFormat="1" applyFont="1" applyFill="1" applyBorder="1" applyAlignment="1">
      <alignment horizontal="right" wrapText="1"/>
    </xf>
    <xf numFmtId="167"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0" fontId="4" fillId="6"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7"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7" fontId="15" fillId="4"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2" fontId="15" fillId="4" borderId="3" xfId="105" applyNumberFormat="1" applyFont="1" applyFill="1" applyBorder="1" applyAlignment="1">
      <alignment vertical="center" wrapText="1"/>
    </xf>
    <xf numFmtId="167" fontId="15" fillId="4" borderId="3" xfId="0" applyNumberFormat="1" applyFont="1" applyFill="1" applyBorder="1" applyAlignment="1">
      <alignment vertical="center" wrapText="1"/>
    </xf>
    <xf numFmtId="0" fontId="10" fillId="0" borderId="0" xfId="0" applyFont="1" applyAlignment="1">
      <alignment horizontal="left" vertical="center"/>
    </xf>
    <xf numFmtId="2" fontId="13" fillId="0" borderId="0" xfId="0" applyNumberFormat="1" applyFo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3" fontId="5" fillId="6" borderId="3" xfId="0" applyNumberFormat="1" applyFont="1" applyFill="1" applyBorder="1" applyAlignment="1">
      <alignment horizontal="right" vertical="center"/>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0" fontId="4" fillId="5" borderId="3" xfId="0" applyFont="1" applyFill="1" applyBorder="1" applyAlignment="1">
      <alignment horizontal="right" vertical="center" wrapText="1"/>
    </xf>
    <xf numFmtId="167"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5" fillId="6" borderId="3" xfId="0" applyFont="1" applyFill="1" applyBorder="1" applyAlignment="1">
      <alignment horizontal="right" vertical="center"/>
    </xf>
    <xf numFmtId="0" fontId="4" fillId="0" borderId="3" xfId="0" applyFont="1" applyBorder="1" applyAlignment="1">
      <alignment vertical="center" wrapText="1"/>
    </xf>
    <xf numFmtId="3" fontId="4" fillId="6"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11" fillId="0" borderId="0" xfId="0" applyFont="1" applyAlignment="1">
      <alignment horizontal="left" vertical="center"/>
    </xf>
    <xf numFmtId="167"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7" fontId="39" fillId="6" borderId="3" xfId="0" applyNumberFormat="1" applyFont="1" applyFill="1" applyBorder="1" applyAlignment="1">
      <alignment horizontal="right" vertical="center" wrapText="1"/>
    </xf>
    <xf numFmtId="167"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1" fillId="0" borderId="0" xfId="0" applyFont="1"/>
    <xf numFmtId="3" fontId="15" fillId="33" borderId="3" xfId="0" applyNumberFormat="1" applyFont="1" applyFill="1" applyBorder="1" applyAlignment="1">
      <alignment horizontal="right"/>
    </xf>
    <xf numFmtId="49" fontId="49" fillId="33" borderId="3" xfId="0" applyNumberFormat="1" applyFont="1" applyFill="1" applyBorder="1"/>
    <xf numFmtId="167" fontId="15" fillId="33" borderId="3" xfId="0" applyNumberFormat="1" applyFont="1" applyFill="1" applyBorder="1" applyAlignment="1">
      <alignment horizontal="right" wrapText="1"/>
    </xf>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2" fontId="6" fillId="4" borderId="3" xfId="0" applyNumberFormat="1" applyFont="1" applyFill="1" applyBorder="1" applyAlignment="1">
      <alignment wrapText="1"/>
    </xf>
    <xf numFmtId="0" fontId="40" fillId="6" borderId="3" xfId="80" applyFont="1" applyFill="1" applyBorder="1" applyAlignment="1">
      <alignment horizontal="right"/>
    </xf>
    <xf numFmtId="0" fontId="9" fillId="6" borderId="3" xfId="0" applyFont="1" applyFill="1" applyBorder="1" applyAlignment="1">
      <alignment horizontal="left"/>
    </xf>
    <xf numFmtId="0" fontId="37" fillId="0" borderId="0" xfId="0" applyFont="1" applyAlignment="1">
      <alignment vertical="center"/>
    </xf>
    <xf numFmtId="167" fontId="9" fillId="6" borderId="3" xfId="0" applyNumberFormat="1" applyFont="1" applyFill="1" applyBorder="1" applyAlignment="1">
      <alignment horizontal="right"/>
    </xf>
    <xf numFmtId="167" fontId="9" fillId="7" borderId="3" xfId="0" applyNumberFormat="1" applyFont="1" applyFill="1" applyBorder="1" applyAlignment="1">
      <alignment horizontal="right"/>
    </xf>
    <xf numFmtId="0" fontId="0" fillId="0" borderId="0" xfId="0" applyAlignment="1">
      <alignment horizontal="right"/>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4" xfId="0" applyFont="1" applyBorder="1" applyAlignment="1">
      <alignment horizontal="left" wrapText="1"/>
    </xf>
    <xf numFmtId="0" fontId="13" fillId="0" borderId="0" xfId="0" quotePrefix="1" applyFont="1"/>
    <xf numFmtId="0" fontId="13" fillId="0" borderId="4" xfId="0" applyFont="1" applyBorder="1"/>
    <xf numFmtId="171" fontId="44" fillId="0" borderId="0" xfId="0" applyNumberFormat="1" applyFont="1" applyAlignment="1">
      <alignment horizontal="right"/>
    </xf>
    <xf numFmtId="0" fontId="14" fillId="0" borderId="0" xfId="0" applyFont="1" applyAlignment="1">
      <alignment horizontal="right" vertical="center"/>
    </xf>
    <xf numFmtId="168" fontId="15" fillId="4" borderId="1" xfId="0" applyNumberFormat="1" applyFont="1" applyFill="1" applyBorder="1" applyAlignment="1">
      <alignment horizontal="right" vertical="center"/>
    </xf>
    <xf numFmtId="0" fontId="14" fillId="6" borderId="2" xfId="0" applyFont="1" applyFill="1" applyBorder="1"/>
    <xf numFmtId="0" fontId="5" fillId="0" borderId="3" xfId="0" applyFont="1" applyBorder="1" applyAlignment="1">
      <alignment horizontal="left"/>
    </xf>
    <xf numFmtId="0" fontId="4" fillId="6" borderId="2" xfId="0" applyFont="1" applyFill="1" applyBorder="1" applyAlignment="1">
      <alignment horizontal="left" vertical="center"/>
    </xf>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40" fillId="7" borderId="3" xfId="0" applyNumberFormat="1" applyFont="1" applyFill="1" applyBorder="1" applyAlignment="1">
      <alignment horizontal="right"/>
    </xf>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0" fillId="0" borderId="0" xfId="0" applyFont="1" applyAlignment="1">
      <alignment horizontal="center" vertical="top"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73" fontId="5" fillId="5" borderId="3" xfId="108" applyNumberFormat="1" applyFont="1" applyFill="1" applyBorder="1" applyAlignment="1">
      <alignment horizontal="right" vertical="center" wrapText="1"/>
    </xf>
    <xf numFmtId="173" fontId="4" fillId="5" borderId="3" xfId="108" applyNumberFormat="1" applyFont="1" applyFill="1" applyBorder="1" applyAlignment="1">
      <alignment horizontal="right" vertical="center" wrapText="1"/>
    </xf>
    <xf numFmtId="173" fontId="6" fillId="4" borderId="3" xfId="108" applyNumberFormat="1" applyFont="1" applyFill="1" applyBorder="1" applyAlignment="1">
      <alignment horizontal="right" vertical="center" wrapText="1"/>
    </xf>
    <xf numFmtId="167" fontId="51" fillId="4" borderId="3" xfId="0"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6" borderId="1" xfId="0" applyFont="1" applyFill="1" applyBorder="1"/>
    <xf numFmtId="167" fontId="5" fillId="0" borderId="3"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6" borderId="0" xfId="0" applyFont="1" applyFill="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Border="1" applyAlignment="1">
      <alignment horizontal="right" vertical="center"/>
    </xf>
    <xf numFmtId="41" fontId="9" fillId="0" borderId="3" xfId="0" applyNumberFormat="1" applyFont="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Border="1" applyAlignment="1">
      <alignment vertical="top" wrapText="1"/>
    </xf>
    <xf numFmtId="41" fontId="5" fillId="0" borderId="3" xfId="0" applyNumberFormat="1" applyFont="1" applyBorder="1" applyAlignment="1">
      <alignment horizontal="right" vertical="top" wrapText="1"/>
    </xf>
    <xf numFmtId="41" fontId="4" fillId="7" borderId="3" xfId="0" applyNumberFormat="1" applyFont="1" applyFill="1" applyBorder="1" applyAlignment="1">
      <alignment vertical="top" wrapText="1"/>
    </xf>
    <xf numFmtId="41" fontId="54" fillId="4" borderId="3" xfId="0" applyNumberFormat="1" applyFont="1" applyFill="1" applyBorder="1" applyAlignment="1">
      <alignment wrapText="1"/>
    </xf>
    <xf numFmtId="0" fontId="52" fillId="0" borderId="0" xfId="0" applyFont="1"/>
    <xf numFmtId="0" fontId="55" fillId="0" borderId="0" xfId="0" applyFont="1"/>
    <xf numFmtId="0" fontId="53" fillId="0" borderId="0" xfId="0" applyFont="1" applyAlignment="1">
      <alignment vertical="top" wrapText="1"/>
    </xf>
    <xf numFmtId="0" fontId="55" fillId="0" borderId="0" xfId="0" applyFont="1" applyAlignment="1">
      <alignment vertical="top" wrapText="1"/>
    </xf>
    <xf numFmtId="167" fontId="55" fillId="0" borderId="0" xfId="0" applyNumberFormat="1" applyFont="1" applyAlignment="1">
      <alignment vertical="top" wrapText="1"/>
    </xf>
    <xf numFmtId="3" fontId="55" fillId="0" borderId="0" xfId="0" applyNumberFormat="1" applyFont="1"/>
    <xf numFmtId="167" fontId="55" fillId="0" borderId="0" xfId="0" applyNumberFormat="1" applyFont="1"/>
    <xf numFmtId="0" fontId="55" fillId="0" borderId="0" xfId="0" quotePrefix="1" applyFont="1"/>
    <xf numFmtId="0" fontId="55" fillId="0" borderId="0" xfId="0" applyFont="1" applyAlignment="1">
      <alignment horizontal="right"/>
    </xf>
    <xf numFmtId="41" fontId="9" fillId="6" borderId="3" xfId="0" applyNumberFormat="1" applyFont="1" applyFill="1" applyBorder="1" applyAlignment="1">
      <alignment horizontal="right"/>
    </xf>
    <xf numFmtId="1" fontId="9" fillId="6" borderId="3" xfId="0" applyNumberFormat="1" applyFont="1" applyFill="1" applyBorder="1" applyAlignment="1">
      <alignment horizontal="right"/>
    </xf>
    <xf numFmtId="1" fontId="9" fillId="7" borderId="3" xfId="0" applyNumberFormat="1" applyFont="1" applyFill="1" applyBorder="1" applyAlignment="1">
      <alignment horizontal="right"/>
    </xf>
    <xf numFmtId="167" fontId="5" fillId="5" borderId="1" xfId="0" applyNumberFormat="1" applyFont="1" applyFill="1" applyBorder="1" applyAlignment="1">
      <alignment horizontal="right" wrapText="1"/>
    </xf>
    <xf numFmtId="167" fontId="5" fillId="0" borderId="1" xfId="0" applyNumberFormat="1" applyFont="1" applyBorder="1" applyAlignment="1">
      <alignment horizontal="right" wrapText="1"/>
    </xf>
    <xf numFmtId="167" fontId="5" fillId="7" borderId="1" xfId="0" applyNumberFormat="1" applyFont="1" applyFill="1" applyBorder="1" applyAlignment="1">
      <alignment horizontal="right" wrapText="1"/>
    </xf>
    <xf numFmtId="167" fontId="5" fillId="6" borderId="1" xfId="0" applyNumberFormat="1" applyFont="1" applyFill="1" applyBorder="1" applyAlignment="1">
      <alignment horizontal="right" wrapText="1"/>
    </xf>
    <xf numFmtId="167" fontId="4" fillId="5" borderId="1" xfId="0" applyNumberFormat="1" applyFont="1" applyFill="1" applyBorder="1" applyAlignment="1">
      <alignment horizontal="right" wrapText="1"/>
    </xf>
    <xf numFmtId="167" fontId="4" fillId="0" borderId="1" xfId="0" applyNumberFormat="1" applyFont="1" applyBorder="1" applyAlignment="1">
      <alignment horizontal="right" wrapText="1"/>
    </xf>
    <xf numFmtId="167" fontId="4" fillId="7" borderId="1" xfId="0" applyNumberFormat="1" applyFont="1" applyFill="1" applyBorder="1" applyAlignment="1">
      <alignment horizontal="right" wrapText="1"/>
    </xf>
    <xf numFmtId="167" fontId="4" fillId="6" borderId="1" xfId="0" applyNumberFormat="1" applyFont="1" applyFill="1" applyBorder="1" applyAlignment="1">
      <alignment horizontal="right" wrapText="1"/>
    </xf>
    <xf numFmtId="172" fontId="0" fillId="0" borderId="0" xfId="0" applyNumberFormat="1"/>
    <xf numFmtId="0" fontId="4" fillId="2" borderId="1"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2" xfId="0" applyFont="1" applyFill="1" applyBorder="1" applyAlignment="1">
      <alignment horizontal="center" vertical="top" wrapText="1"/>
    </xf>
    <xf numFmtId="0" fontId="2" fillId="0" borderId="0" xfId="0" quotePrefix="1" applyFont="1" applyAlignment="1">
      <alignment horizontal="justify"/>
    </xf>
    <xf numFmtId="0" fontId="0" fillId="0" borderId="0" xfId="0"/>
    <xf numFmtId="0" fontId="3" fillId="0" borderId="0" xfId="0" applyFont="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2" fillId="0" borderId="0" xfId="0" applyFont="1" applyAlignment="1">
      <alignment horizontal="justify"/>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Alignment="1">
      <alignment horizontal="justify" wrapText="1"/>
    </xf>
    <xf numFmtId="0" fontId="4" fillId="0" borderId="2" xfId="0" applyFont="1" applyBorder="1" applyAlignment="1">
      <alignment horizontal="justify" wrapText="1"/>
    </xf>
    <xf numFmtId="0" fontId="3" fillId="0" borderId="0" xfId="0" applyFont="1" applyAlignment="1">
      <alignment horizontal="left"/>
    </xf>
    <xf numFmtId="0" fontId="16" fillId="0" borderId="1" xfId="0" applyFont="1" applyBorder="1" applyAlignment="1">
      <alignment horizontal="center"/>
    </xf>
    <xf numFmtId="0" fontId="16" fillId="0" borderId="0" xfId="0" applyFont="1" applyAlignment="1">
      <alignment horizontal="center"/>
    </xf>
    <xf numFmtId="0" fontId="16" fillId="0" borderId="2" xfId="0" applyFont="1" applyBorder="1" applyAlignment="1">
      <alignment horizontal="center"/>
    </xf>
    <xf numFmtId="0" fontId="38" fillId="6" borderId="3" xfId="0" applyFont="1" applyFill="1" applyBorder="1" applyAlignment="1">
      <alignment wrapText="1"/>
    </xf>
    <xf numFmtId="0" fontId="9" fillId="6" borderId="3" xfId="0" applyFont="1" applyFill="1" applyBorder="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2" fillId="0" borderId="0" xfId="0" applyFont="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Border="1" applyAlignment="1">
      <alignment horizontal="center" vertical="center"/>
    </xf>
    <xf numFmtId="0" fontId="14" fillId="0" borderId="0" xfId="0" applyFont="1" applyAlignment="1">
      <alignment horizontal="justify"/>
    </xf>
    <xf numFmtId="0" fontId="41" fillId="0" borderId="0" xfId="0" applyFont="1"/>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Alignment="1">
      <alignment horizontal="justify" vertical="center"/>
    </xf>
    <xf numFmtId="0" fontId="47" fillId="0" borderId="0" xfId="0" applyFont="1" applyAlignment="1">
      <alignment vertical="center"/>
    </xf>
    <xf numFmtId="0" fontId="10" fillId="0" borderId="0" xfId="0" applyFont="1" applyAlignment="1">
      <alignment horizontal="left" wrapText="1"/>
    </xf>
    <xf numFmtId="0" fontId="4" fillId="6" borderId="0" xfId="0" applyFont="1" applyFill="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0" xfId="0" applyFont="1" applyFill="1" applyAlignment="1">
      <alignment horizontal="center" vertical="center" wrapText="1"/>
    </xf>
    <xf numFmtId="0" fontId="10" fillId="0" borderId="0" xfId="0" applyFont="1" applyAlignment="1">
      <alignment horizontal="justify"/>
    </xf>
    <xf numFmtId="0" fontId="47" fillId="0" borderId="0" xfId="0" applyFont="1"/>
    <xf numFmtId="0" fontId="4" fillId="3" borderId="0" xfId="0" applyFont="1" applyFill="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7" borderId="3" xfId="0" applyFont="1" applyFill="1" applyBorder="1" applyAlignment="1">
      <alignment horizontal="center"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4" fillId="30" borderId="2" xfId="0" applyFont="1" applyFill="1" applyBorder="1" applyAlignment="1">
      <alignment horizontal="left" vertical="center" wrapText="1"/>
    </xf>
    <xf numFmtId="0" fontId="46"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09">
    <cellStyle name="20% - Accent1" xfId="4"/>
    <cellStyle name="20% - Accent2" xfId="5"/>
    <cellStyle name="20% - Accent3" xfId="6"/>
    <cellStyle name="20% - Accent4" xfId="7"/>
    <cellStyle name="20% - Accent5" xfId="8"/>
    <cellStyle name="20% - Accent6" xfId="9"/>
    <cellStyle name="20% - Colore 1 2" xfId="10"/>
    <cellStyle name="20% - Colore 2 2" xfId="11"/>
    <cellStyle name="20% - Colore 3 2" xfId="12"/>
    <cellStyle name="20% - Colore 4 2" xfId="13"/>
    <cellStyle name="20% - Colore 5 2" xfId="14"/>
    <cellStyle name="20% - Colore 6 2" xfId="15"/>
    <cellStyle name="40% - Accent1" xfId="16"/>
    <cellStyle name="40% - Accent2" xfId="17"/>
    <cellStyle name="40% - Accent3" xfId="18"/>
    <cellStyle name="40% - Accent4" xfId="19"/>
    <cellStyle name="40% - Accent5" xfId="20"/>
    <cellStyle name="40% - Accent6" xfId="21"/>
    <cellStyle name="40% - Colore 1 2" xfId="22"/>
    <cellStyle name="40% - Colore 2 2" xfId="23"/>
    <cellStyle name="40% - Colore 3 2" xfId="24"/>
    <cellStyle name="40% - Colore 4 2" xfId="25"/>
    <cellStyle name="40% - Colore 5 2" xfId="26"/>
    <cellStyle name="40% - Colore 6 2" xfId="27"/>
    <cellStyle name="60% - Accent1" xfId="28"/>
    <cellStyle name="60% - Accent2" xfId="29"/>
    <cellStyle name="60% - Accent3" xfId="30"/>
    <cellStyle name="60% - Accent4" xfId="31"/>
    <cellStyle name="60% - Accent5" xfId="32"/>
    <cellStyle name="60% - Accent6" xfId="33"/>
    <cellStyle name="60% - Colore 1 2" xfId="34"/>
    <cellStyle name="60% - Colore 2 2" xfId="35"/>
    <cellStyle name="60% - Colore 3 2" xfId="36"/>
    <cellStyle name="60% - Colore 4 2" xfId="37"/>
    <cellStyle name="60% - Colore 5 2" xfId="38"/>
    <cellStyle name="60% - Colore 6 2" xfId="39"/>
    <cellStyle name="Accent1" xfId="40"/>
    <cellStyle name="Accent2" xfId="41"/>
    <cellStyle name="Accent3" xfId="42"/>
    <cellStyle name="Accent4" xfId="43"/>
    <cellStyle name="Accent5" xfId="44"/>
    <cellStyle name="Accent6" xfId="45"/>
    <cellStyle name="Bad" xfId="46"/>
    <cellStyle name="Calcolo 2" xfId="47"/>
    <cellStyle name="Calculation" xfId="48"/>
    <cellStyle name="Cella collegata 2" xfId="49"/>
    <cellStyle name="Cella da controllare 2" xfId="50"/>
    <cellStyle name="Check Cell" xfId="51"/>
    <cellStyle name="Colore 1 2" xfId="52"/>
    <cellStyle name="Colore 2 2" xfId="53"/>
    <cellStyle name="Colore 3 2" xfId="54"/>
    <cellStyle name="Colore 4 2" xfId="55"/>
    <cellStyle name="Colore 5 2" xfId="56"/>
    <cellStyle name="Colore 6 2" xfId="57"/>
    <cellStyle name="Comma 2" xfId="58"/>
    <cellStyle name="Euro" xfId="59"/>
    <cellStyle name="Explanatory Text" xfId="60"/>
    <cellStyle name="Good" xfId="61"/>
    <cellStyle name="Heading 1" xfId="62"/>
    <cellStyle name="Heading 2" xfId="63"/>
    <cellStyle name="Heading 3" xfId="64"/>
    <cellStyle name="Heading 4" xfId="65"/>
    <cellStyle name="Input 2" xfId="66"/>
    <cellStyle name="Linked Cell" xfId="67"/>
    <cellStyle name="Migliaia" xfId="108" builtinId="3"/>
    <cellStyle name="Migliaia (0)_Foglio1" xfId="68"/>
    <cellStyle name="Migliaia [0] 2" xfId="69"/>
    <cellStyle name="Migliaia 2" xfId="2"/>
    <cellStyle name="Migliaia 2 2" xfId="70"/>
    <cellStyle name="Migliaia 3" xfId="105"/>
    <cellStyle name="Migliaia 4" xfId="106"/>
    <cellStyle name="Neutral" xfId="71"/>
    <cellStyle name="Neutrale 2" xfId="72"/>
    <cellStyle name="Normal 2" xfId="73"/>
    <cellStyle name="Normal 3" xfId="74"/>
    <cellStyle name="Normal 3 2" xfId="75"/>
    <cellStyle name="Normal_Cas_05Q3(met adjusted)" xfId="76"/>
    <cellStyle name="Normale" xfId="0" builtinId="0"/>
    <cellStyle name="Normale 2" xfId="3"/>
    <cellStyle name="Normale 2 2" xfId="78"/>
    <cellStyle name="Normale 2 3" xfId="79"/>
    <cellStyle name="Normale 2 4" xfId="80"/>
    <cellStyle name="Normale 2 5" xfId="81"/>
    <cellStyle name="Normale 2 6" xfId="77"/>
    <cellStyle name="Normale 2 7" xfId="107"/>
    <cellStyle name="Normale 3" xfId="82"/>
    <cellStyle name="Normale 3 2" xfId="83"/>
    <cellStyle name="Normale 4" xfId="84"/>
    <cellStyle name="Normale 5" xfId="85"/>
    <cellStyle name="Normale 6" xfId="86"/>
    <cellStyle name="Nota 2" xfId="87"/>
    <cellStyle name="Note" xfId="88"/>
    <cellStyle name="Output 2" xfId="89"/>
    <cellStyle name="Percentuale" xfId="1" builtinId="5"/>
    <cellStyle name="Standaard_Verkeersprestaties_v_240513064826" xfId="90"/>
    <cellStyle name="Testo avviso 2" xfId="91"/>
    <cellStyle name="Testo descrittivo 2" xfId="92"/>
    <cellStyle name="Title" xfId="93"/>
    <cellStyle name="Titolo 1 2" xfId="94"/>
    <cellStyle name="Titolo 2 2" xfId="95"/>
    <cellStyle name="Titolo 3 2" xfId="96"/>
    <cellStyle name="Titolo 4 2" xfId="97"/>
    <cellStyle name="Titolo 5" xfId="98"/>
    <cellStyle name="Total" xfId="99"/>
    <cellStyle name="Totale 2" xfId="100"/>
    <cellStyle name="Valore non valido 2" xfId="101"/>
    <cellStyle name="Valore valido 2" xfId="102"/>
    <cellStyle name="Valuta (0)_Foglio1" xfId="103"/>
    <cellStyle name="Warning Text" xfId="104"/>
  </cellStyles>
  <dxfs count="6">
    <dxf>
      <font>
        <b/>
        <i val="0"/>
      </font>
    </dxf>
    <dxf>
      <font>
        <b/>
        <i val="0"/>
      </font>
    </dxf>
    <dxf>
      <font>
        <b/>
        <i val="0"/>
        <color rgb="FFFF0000"/>
      </font>
    </dxf>
    <dxf>
      <font>
        <b/>
        <i val="0"/>
      </font>
    </dxf>
    <dxf>
      <font>
        <b/>
        <i val="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B2:L10"/>
  <sheetViews>
    <sheetView topLeftCell="A2" workbookViewId="0">
      <selection activeCell="A17" sqref="A17:XFD147"/>
    </sheetView>
  </sheetViews>
  <sheetFormatPr defaultRowHeight="15" x14ac:dyDescent="0.25"/>
  <cols>
    <col min="1" max="1" width="14.140625" bestFit="1" customWidth="1"/>
  </cols>
  <sheetData>
    <row r="2" spans="2:12" x14ac:dyDescent="0.25">
      <c r="B2" s="252" t="s">
        <v>259</v>
      </c>
      <c r="C2" s="253"/>
      <c r="D2" s="253"/>
      <c r="E2" s="253"/>
      <c r="F2" s="253"/>
      <c r="G2" s="253"/>
      <c r="H2" s="253"/>
      <c r="I2" s="253"/>
      <c r="J2" s="253"/>
      <c r="K2" s="253"/>
    </row>
    <row r="3" spans="2:12" x14ac:dyDescent="0.25">
      <c r="B3" s="254" t="s">
        <v>219</v>
      </c>
      <c r="C3" s="253"/>
      <c r="D3" s="253"/>
      <c r="E3" s="253"/>
      <c r="F3" s="253"/>
      <c r="G3" s="253"/>
      <c r="H3" s="253"/>
      <c r="I3" s="253"/>
      <c r="J3" s="253"/>
      <c r="K3" s="253"/>
    </row>
    <row r="4" spans="2:12" x14ac:dyDescent="0.25">
      <c r="B4" s="255" t="s">
        <v>0</v>
      </c>
      <c r="C4" s="258">
        <v>2021</v>
      </c>
      <c r="D4" s="258"/>
      <c r="E4" s="258"/>
      <c r="F4" s="260">
        <v>2020</v>
      </c>
      <c r="G4" s="260"/>
      <c r="H4" s="260"/>
      <c r="I4" s="249" t="s">
        <v>218</v>
      </c>
      <c r="J4" s="249" t="s">
        <v>215</v>
      </c>
      <c r="K4" s="249" t="s">
        <v>216</v>
      </c>
      <c r="L4" s="249" t="s">
        <v>217</v>
      </c>
    </row>
    <row r="5" spans="2:12" x14ac:dyDescent="0.25">
      <c r="B5" s="256"/>
      <c r="C5" s="259"/>
      <c r="D5" s="259"/>
      <c r="E5" s="259"/>
      <c r="F5" s="261"/>
      <c r="G5" s="261"/>
      <c r="H5" s="261"/>
      <c r="I5" s="250"/>
      <c r="J5" s="250"/>
      <c r="K5" s="250"/>
      <c r="L5" s="250"/>
    </row>
    <row r="6" spans="2:12" ht="39" customHeight="1" x14ac:dyDescent="0.25">
      <c r="B6" s="257"/>
      <c r="C6" s="133" t="s">
        <v>1</v>
      </c>
      <c r="D6" s="133" t="s">
        <v>2</v>
      </c>
      <c r="E6" s="133" t="s">
        <v>3</v>
      </c>
      <c r="F6" s="133" t="s">
        <v>1</v>
      </c>
      <c r="G6" s="133" t="s">
        <v>2</v>
      </c>
      <c r="H6" s="133" t="s">
        <v>3</v>
      </c>
      <c r="I6" s="251"/>
      <c r="J6" s="251"/>
      <c r="K6" s="251"/>
      <c r="L6" s="251"/>
    </row>
    <row r="7" spans="2:12" x14ac:dyDescent="0.25">
      <c r="B7" s="178" t="s">
        <v>196</v>
      </c>
      <c r="C7" s="10">
        <v>508</v>
      </c>
      <c r="D7" s="7">
        <v>20</v>
      </c>
      <c r="E7" s="10">
        <v>753</v>
      </c>
      <c r="F7" s="7">
        <v>372</v>
      </c>
      <c r="G7" s="10">
        <v>11</v>
      </c>
      <c r="H7" s="7">
        <v>551</v>
      </c>
      <c r="I7" s="1">
        <v>9</v>
      </c>
      <c r="J7" s="5">
        <v>25</v>
      </c>
      <c r="K7" s="2">
        <v>-20</v>
      </c>
      <c r="L7" s="5">
        <v>5.71</v>
      </c>
    </row>
    <row r="8" spans="2:12" x14ac:dyDescent="0.25">
      <c r="B8" s="177" t="s">
        <v>197</v>
      </c>
      <c r="C8" s="10">
        <v>410</v>
      </c>
      <c r="D8" s="7">
        <v>16</v>
      </c>
      <c r="E8" s="10">
        <v>580</v>
      </c>
      <c r="F8" s="7">
        <v>305</v>
      </c>
      <c r="G8" s="10">
        <v>7</v>
      </c>
      <c r="H8" s="7">
        <v>505</v>
      </c>
      <c r="I8" s="1">
        <v>9</v>
      </c>
      <c r="J8" s="5">
        <v>23.08</v>
      </c>
      <c r="K8" s="2">
        <v>-30.43</v>
      </c>
      <c r="L8" s="5">
        <v>8.33</v>
      </c>
    </row>
    <row r="9" spans="2:12" x14ac:dyDescent="0.25">
      <c r="B9" s="11" t="s">
        <v>178</v>
      </c>
      <c r="C9" s="9">
        <v>918</v>
      </c>
      <c r="D9" s="9">
        <v>36</v>
      </c>
      <c r="E9" s="9">
        <v>1333</v>
      </c>
      <c r="F9" s="9">
        <v>677</v>
      </c>
      <c r="G9" s="9">
        <v>18</v>
      </c>
      <c r="H9" s="9">
        <v>1056</v>
      </c>
      <c r="I9" s="3">
        <v>18</v>
      </c>
      <c r="J9" s="4">
        <v>24.14</v>
      </c>
      <c r="K9" s="4">
        <v>-25</v>
      </c>
      <c r="L9" s="4">
        <v>6.64</v>
      </c>
    </row>
    <row r="10" spans="2:12" x14ac:dyDescent="0.25">
      <c r="B10" s="11" t="s">
        <v>5</v>
      </c>
      <c r="C10" s="9">
        <v>151875</v>
      </c>
      <c r="D10" s="9">
        <v>2875</v>
      </c>
      <c r="E10" s="9">
        <v>204728</v>
      </c>
      <c r="F10" s="9">
        <v>118298</v>
      </c>
      <c r="G10" s="9">
        <v>2395</v>
      </c>
      <c r="H10" s="9">
        <v>159248</v>
      </c>
      <c r="I10" s="3">
        <v>480</v>
      </c>
      <c r="J10" s="4">
        <v>-9.4</v>
      </c>
      <c r="K10" s="4">
        <v>-30.1</v>
      </c>
      <c r="L10" s="4">
        <v>4.9000000000000004</v>
      </c>
    </row>
  </sheetData>
  <mergeCells count="9">
    <mergeCell ref="L4:L6"/>
    <mergeCell ref="K4:K6"/>
    <mergeCell ref="B2:K2"/>
    <mergeCell ref="B3:K3"/>
    <mergeCell ref="B4:B6"/>
    <mergeCell ref="C4:E5"/>
    <mergeCell ref="F4:H5"/>
    <mergeCell ref="I4:I6"/>
    <mergeCell ref="J4:J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B2:H12"/>
  <sheetViews>
    <sheetView topLeftCell="B1" workbookViewId="0">
      <selection activeCell="K17" sqref="K17"/>
    </sheetView>
  </sheetViews>
  <sheetFormatPr defaultRowHeight="15" x14ac:dyDescent="0.25"/>
  <cols>
    <col min="2" max="2" width="14.28515625" customWidth="1"/>
  </cols>
  <sheetData>
    <row r="2" spans="2:8" x14ac:dyDescent="0.25">
      <c r="B2" s="8" t="s">
        <v>266</v>
      </c>
    </row>
    <row r="3" spans="2:8" x14ac:dyDescent="0.25">
      <c r="B3" s="31" t="s">
        <v>220</v>
      </c>
    </row>
    <row r="4" spans="2:8" x14ac:dyDescent="0.25">
      <c r="B4" s="288" t="s">
        <v>20</v>
      </c>
      <c r="C4" s="287" t="s">
        <v>1</v>
      </c>
      <c r="D4" s="287" t="s">
        <v>2</v>
      </c>
      <c r="E4" s="287" t="s">
        <v>3</v>
      </c>
      <c r="F4" s="287" t="s">
        <v>21</v>
      </c>
      <c r="G4" s="287" t="s">
        <v>22</v>
      </c>
    </row>
    <row r="5" spans="2:8" x14ac:dyDescent="0.25">
      <c r="B5" s="289"/>
      <c r="C5" s="287"/>
      <c r="D5" s="287"/>
      <c r="E5" s="287"/>
      <c r="F5" s="287"/>
      <c r="G5" s="287"/>
    </row>
    <row r="6" spans="2:8" x14ac:dyDescent="0.25">
      <c r="B6" s="32" t="s">
        <v>23</v>
      </c>
      <c r="C6" s="33">
        <v>516</v>
      </c>
      <c r="D6" s="34">
        <v>7</v>
      </c>
      <c r="E6" s="33">
        <v>710</v>
      </c>
      <c r="F6" s="35">
        <v>1.36</v>
      </c>
      <c r="G6" s="36">
        <v>137.6</v>
      </c>
    </row>
    <row r="7" spans="2:8" x14ac:dyDescent="0.25">
      <c r="B7" s="32" t="s">
        <v>24</v>
      </c>
      <c r="C7" s="33">
        <v>25</v>
      </c>
      <c r="D7" s="34">
        <v>3</v>
      </c>
      <c r="E7" s="33">
        <v>38</v>
      </c>
      <c r="F7" s="35">
        <v>12</v>
      </c>
      <c r="G7" s="36">
        <v>152</v>
      </c>
    </row>
    <row r="8" spans="2:8" x14ac:dyDescent="0.25">
      <c r="B8" s="32" t="s">
        <v>25</v>
      </c>
      <c r="C8" s="33">
        <v>377</v>
      </c>
      <c r="D8" s="34">
        <v>26</v>
      </c>
      <c r="E8" s="33">
        <v>585</v>
      </c>
      <c r="F8" s="35">
        <v>6.9</v>
      </c>
      <c r="G8" s="36">
        <v>155.16999999999999</v>
      </c>
    </row>
    <row r="9" spans="2:8" x14ac:dyDescent="0.25">
      <c r="B9" s="37" t="s">
        <v>9</v>
      </c>
      <c r="C9" s="38">
        <v>918</v>
      </c>
      <c r="D9" s="38">
        <v>36</v>
      </c>
      <c r="E9" s="38">
        <v>1333</v>
      </c>
      <c r="F9" s="39">
        <v>3.92</v>
      </c>
      <c r="G9" s="39">
        <v>145.21</v>
      </c>
    </row>
    <row r="10" spans="2:8" x14ac:dyDescent="0.25">
      <c r="B10" s="50" t="s">
        <v>193</v>
      </c>
      <c r="F10" s="121"/>
      <c r="G10" s="121"/>
    </row>
    <row r="11" spans="2:8" x14ac:dyDescent="0.25">
      <c r="B11" s="50" t="s">
        <v>192</v>
      </c>
      <c r="C11" s="24"/>
      <c r="D11" s="24"/>
      <c r="E11" s="24"/>
      <c r="F11" s="130"/>
      <c r="G11" s="130"/>
      <c r="H11" s="24"/>
    </row>
    <row r="12" spans="2:8" x14ac:dyDescent="0.25">
      <c r="B12" s="50" t="s">
        <v>26</v>
      </c>
      <c r="C12" s="24"/>
      <c r="D12" s="24"/>
      <c r="E12" s="24"/>
      <c r="F12" s="130"/>
      <c r="G12" s="130"/>
      <c r="H12" s="24"/>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B2:G12"/>
  <sheetViews>
    <sheetView topLeftCell="A2" workbookViewId="0">
      <selection activeCell="B6" sqref="B6:G9"/>
    </sheetView>
  </sheetViews>
  <sheetFormatPr defaultRowHeight="15" x14ac:dyDescent="0.25"/>
  <cols>
    <col min="2" max="2" width="14" customWidth="1"/>
  </cols>
  <sheetData>
    <row r="2" spans="2:7" x14ac:dyDescent="0.25">
      <c r="B2" s="8" t="s">
        <v>267</v>
      </c>
    </row>
    <row r="3" spans="2:7" x14ac:dyDescent="0.25">
      <c r="B3" s="44" t="s">
        <v>198</v>
      </c>
    </row>
    <row r="4" spans="2:7" x14ac:dyDescent="0.25">
      <c r="B4" s="288" t="s">
        <v>20</v>
      </c>
      <c r="C4" s="287" t="s">
        <v>1</v>
      </c>
      <c r="D4" s="287" t="s">
        <v>2</v>
      </c>
      <c r="E4" s="287" t="s">
        <v>3</v>
      </c>
      <c r="F4" s="287" t="s">
        <v>40</v>
      </c>
      <c r="G4" s="287" t="s">
        <v>41</v>
      </c>
    </row>
    <row r="5" spans="2:7" x14ac:dyDescent="0.25">
      <c r="B5" s="289"/>
      <c r="C5" s="287"/>
      <c r="D5" s="287"/>
      <c r="E5" s="287"/>
      <c r="F5" s="287" t="s">
        <v>42</v>
      </c>
      <c r="G5" s="287" t="s">
        <v>43</v>
      </c>
    </row>
    <row r="6" spans="2:7" x14ac:dyDescent="0.25">
      <c r="B6" s="32" t="s">
        <v>23</v>
      </c>
      <c r="C6" s="33">
        <v>403</v>
      </c>
      <c r="D6" s="34">
        <v>5</v>
      </c>
      <c r="E6" s="33">
        <v>572</v>
      </c>
      <c r="F6" s="35">
        <v>1.24</v>
      </c>
      <c r="G6" s="36">
        <v>141.94</v>
      </c>
    </row>
    <row r="7" spans="2:7" x14ac:dyDescent="0.25">
      <c r="B7" s="32" t="s">
        <v>24</v>
      </c>
      <c r="C7" s="33">
        <v>16</v>
      </c>
      <c r="D7" s="34">
        <v>0</v>
      </c>
      <c r="E7" s="33">
        <v>32</v>
      </c>
      <c r="F7" s="35">
        <v>0</v>
      </c>
      <c r="G7" s="36">
        <v>200</v>
      </c>
    </row>
    <row r="8" spans="2:7" x14ac:dyDescent="0.25">
      <c r="B8" s="32" t="s">
        <v>25</v>
      </c>
      <c r="C8" s="33">
        <v>258</v>
      </c>
      <c r="D8" s="34">
        <v>13</v>
      </c>
      <c r="E8" s="33">
        <v>452</v>
      </c>
      <c r="F8" s="35">
        <v>5.04</v>
      </c>
      <c r="G8" s="36">
        <v>175.19</v>
      </c>
    </row>
    <row r="9" spans="2:7" x14ac:dyDescent="0.25">
      <c r="B9" s="37" t="s">
        <v>9</v>
      </c>
      <c r="C9" s="38">
        <v>677</v>
      </c>
      <c r="D9" s="38">
        <v>18</v>
      </c>
      <c r="E9" s="38">
        <v>1056</v>
      </c>
      <c r="F9" s="39">
        <v>2.66</v>
      </c>
      <c r="G9" s="39">
        <v>155.97999999999999</v>
      </c>
    </row>
    <row r="10" spans="2:7" x14ac:dyDescent="0.25">
      <c r="B10" s="50" t="s">
        <v>44</v>
      </c>
    </row>
    <row r="11" spans="2:7" x14ac:dyDescent="0.25">
      <c r="B11" s="50" t="s">
        <v>45</v>
      </c>
    </row>
    <row r="12" spans="2:7" x14ac:dyDescent="0.25">
      <c r="B12" s="50" t="s">
        <v>26</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B2:F10"/>
  <sheetViews>
    <sheetView topLeftCell="A2" workbookViewId="0">
      <selection activeCell="A18" sqref="A18:XFD98"/>
    </sheetView>
  </sheetViews>
  <sheetFormatPr defaultRowHeight="15" x14ac:dyDescent="0.25"/>
  <cols>
    <col min="2" max="2" width="26.7109375" customWidth="1"/>
  </cols>
  <sheetData>
    <row r="2" spans="2:6" x14ac:dyDescent="0.25">
      <c r="B2" s="8" t="s">
        <v>268</v>
      </c>
    </row>
    <row r="3" spans="2:6" x14ac:dyDescent="0.25">
      <c r="B3" s="31" t="s">
        <v>241</v>
      </c>
    </row>
    <row r="4" spans="2:6" x14ac:dyDescent="0.25">
      <c r="B4" s="288" t="s">
        <v>46</v>
      </c>
      <c r="C4" s="287" t="s">
        <v>1</v>
      </c>
      <c r="D4" s="287" t="s">
        <v>2</v>
      </c>
      <c r="E4" s="287" t="s">
        <v>3</v>
      </c>
      <c r="F4" s="287" t="s">
        <v>40</v>
      </c>
    </row>
    <row r="5" spans="2:6" x14ac:dyDescent="0.25">
      <c r="B5" s="289"/>
      <c r="C5" s="287"/>
      <c r="D5" s="287"/>
      <c r="E5" s="287"/>
      <c r="F5" s="287" t="s">
        <v>42</v>
      </c>
    </row>
    <row r="6" spans="2:6" x14ac:dyDescent="0.25">
      <c r="B6" s="45" t="s">
        <v>242</v>
      </c>
      <c r="C6" s="26">
        <v>102</v>
      </c>
      <c r="D6" s="27">
        <v>1</v>
      </c>
      <c r="E6" s="46">
        <v>133</v>
      </c>
      <c r="F6" s="47">
        <v>0.98</v>
      </c>
    </row>
    <row r="7" spans="2:6" x14ac:dyDescent="0.25">
      <c r="B7" s="45" t="s">
        <v>243</v>
      </c>
      <c r="C7" s="26">
        <v>717</v>
      </c>
      <c r="D7" s="27">
        <v>29</v>
      </c>
      <c r="E7" s="46">
        <v>1055</v>
      </c>
      <c r="F7" s="47">
        <v>4.04</v>
      </c>
    </row>
    <row r="8" spans="2:6" x14ac:dyDescent="0.25">
      <c r="B8" s="45" t="s">
        <v>47</v>
      </c>
      <c r="C8" s="26">
        <v>99</v>
      </c>
      <c r="D8" s="27">
        <v>6</v>
      </c>
      <c r="E8" s="46">
        <v>145</v>
      </c>
      <c r="F8" s="47">
        <v>6.06</v>
      </c>
    </row>
    <row r="9" spans="2:6" x14ac:dyDescent="0.25">
      <c r="B9" s="43" t="s">
        <v>9</v>
      </c>
      <c r="C9" s="48">
        <v>918</v>
      </c>
      <c r="D9" s="48">
        <v>36</v>
      </c>
      <c r="E9" s="48">
        <v>1333</v>
      </c>
      <c r="F9" s="49">
        <v>3.92</v>
      </c>
    </row>
    <row r="10" spans="2:6" x14ac:dyDescent="0.25">
      <c r="B10" s="50" t="s">
        <v>44</v>
      </c>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B2:P8"/>
  <sheetViews>
    <sheetView topLeftCell="A3" zoomScaleNormal="100" workbookViewId="0">
      <selection activeCell="A16" sqref="A16:XFD144"/>
    </sheetView>
  </sheetViews>
  <sheetFormatPr defaultRowHeight="15" x14ac:dyDescent="0.25"/>
  <sheetData>
    <row r="2" spans="2:16" x14ac:dyDescent="0.25">
      <c r="B2" s="8" t="s">
        <v>269</v>
      </c>
      <c r="C2" s="8"/>
      <c r="D2" s="8"/>
      <c r="E2" s="8"/>
      <c r="F2" s="8"/>
      <c r="G2" s="8"/>
      <c r="H2" s="8"/>
      <c r="I2" s="8"/>
      <c r="J2" s="8"/>
      <c r="K2" s="8"/>
      <c r="L2" s="8"/>
      <c r="M2" s="8"/>
      <c r="N2" s="8"/>
      <c r="O2" s="8"/>
      <c r="P2" s="8"/>
    </row>
    <row r="3" spans="2:16" x14ac:dyDescent="0.25">
      <c r="B3" s="44" t="s">
        <v>244</v>
      </c>
      <c r="C3" s="44"/>
      <c r="D3" s="44"/>
      <c r="E3" s="44"/>
      <c r="F3" s="44"/>
      <c r="G3" s="44"/>
      <c r="H3" s="44"/>
      <c r="I3" s="8"/>
      <c r="J3" s="8"/>
      <c r="K3" s="8"/>
      <c r="L3" s="8"/>
      <c r="M3" s="8"/>
      <c r="N3" s="8"/>
      <c r="O3" s="8"/>
      <c r="P3" s="8"/>
    </row>
    <row r="4" spans="2:16" x14ac:dyDescent="0.25">
      <c r="B4" s="290" t="s">
        <v>0</v>
      </c>
      <c r="C4" s="271" t="s">
        <v>48</v>
      </c>
      <c r="D4" s="271"/>
      <c r="E4" s="271"/>
      <c r="F4" s="271"/>
      <c r="G4" s="271"/>
      <c r="H4" s="271"/>
      <c r="I4" s="271"/>
      <c r="J4" s="272" t="s">
        <v>49</v>
      </c>
      <c r="K4" s="272"/>
      <c r="L4" s="272"/>
      <c r="M4" s="272"/>
      <c r="N4" s="272"/>
      <c r="O4" s="272"/>
      <c r="P4" s="272"/>
    </row>
    <row r="5" spans="2:16" ht="66.75" customHeight="1" x14ac:dyDescent="0.25">
      <c r="B5" s="291"/>
      <c r="C5" s="70" t="s">
        <v>50</v>
      </c>
      <c r="D5" s="70" t="s">
        <v>51</v>
      </c>
      <c r="E5" s="70" t="s">
        <v>52</v>
      </c>
      <c r="F5" s="70" t="s">
        <v>53</v>
      </c>
      <c r="G5" s="70" t="s">
        <v>54</v>
      </c>
      <c r="H5" s="70" t="s">
        <v>55</v>
      </c>
      <c r="I5" s="71" t="s">
        <v>9</v>
      </c>
      <c r="J5" s="70" t="s">
        <v>50</v>
      </c>
      <c r="K5" s="70" t="s">
        <v>51</v>
      </c>
      <c r="L5" s="70" t="s">
        <v>52</v>
      </c>
      <c r="M5" s="70" t="s">
        <v>53</v>
      </c>
      <c r="N5" s="70" t="s">
        <v>54</v>
      </c>
      <c r="O5" s="70" t="s">
        <v>55</v>
      </c>
      <c r="P5" s="71" t="s">
        <v>9</v>
      </c>
    </row>
    <row r="6" spans="2:16" x14ac:dyDescent="0.25">
      <c r="B6" s="61" t="s">
        <v>196</v>
      </c>
      <c r="C6" s="63">
        <v>49</v>
      </c>
      <c r="D6" s="64">
        <v>10</v>
      </c>
      <c r="E6" s="63">
        <v>13</v>
      </c>
      <c r="F6" s="64">
        <v>118</v>
      </c>
      <c r="G6" s="63">
        <v>45</v>
      </c>
      <c r="H6" s="64">
        <v>22</v>
      </c>
      <c r="I6" s="65">
        <v>257</v>
      </c>
      <c r="J6" s="66">
        <v>10</v>
      </c>
      <c r="K6" s="67" t="s">
        <v>30</v>
      </c>
      <c r="L6" s="66">
        <v>17</v>
      </c>
      <c r="M6" s="67">
        <v>103</v>
      </c>
      <c r="N6" s="66">
        <v>104</v>
      </c>
      <c r="O6" s="67">
        <v>17</v>
      </c>
      <c r="P6" s="68">
        <v>251</v>
      </c>
    </row>
    <row r="7" spans="2:16" x14ac:dyDescent="0.25">
      <c r="B7" s="61" t="s">
        <v>197</v>
      </c>
      <c r="C7" s="63">
        <v>51</v>
      </c>
      <c r="D7" s="64">
        <v>21</v>
      </c>
      <c r="E7" s="63">
        <v>47</v>
      </c>
      <c r="F7" s="64">
        <v>111</v>
      </c>
      <c r="G7" s="63">
        <v>19</v>
      </c>
      <c r="H7" s="64">
        <v>10</v>
      </c>
      <c r="I7" s="65">
        <v>259</v>
      </c>
      <c r="J7" s="66">
        <v>2</v>
      </c>
      <c r="K7" s="67" t="s">
        <v>30</v>
      </c>
      <c r="L7" s="66">
        <v>7</v>
      </c>
      <c r="M7" s="67">
        <v>88</v>
      </c>
      <c r="N7" s="66">
        <v>50</v>
      </c>
      <c r="O7" s="67">
        <v>4</v>
      </c>
      <c r="P7" s="68">
        <v>151</v>
      </c>
    </row>
    <row r="8" spans="2:16" x14ac:dyDescent="0.25">
      <c r="B8" s="62" t="s">
        <v>9</v>
      </c>
      <c r="C8" s="38">
        <v>100</v>
      </c>
      <c r="D8" s="38">
        <v>31</v>
      </c>
      <c r="E8" s="38">
        <v>60</v>
      </c>
      <c r="F8" s="38">
        <v>229</v>
      </c>
      <c r="G8" s="38">
        <v>64</v>
      </c>
      <c r="H8" s="38">
        <v>32</v>
      </c>
      <c r="I8" s="38">
        <v>516</v>
      </c>
      <c r="J8" s="69">
        <v>12</v>
      </c>
      <c r="K8" s="69" t="s">
        <v>30</v>
      </c>
      <c r="L8" s="69">
        <v>24</v>
      </c>
      <c r="M8" s="69">
        <v>191</v>
      </c>
      <c r="N8" s="69">
        <v>154</v>
      </c>
      <c r="O8" s="69">
        <v>21</v>
      </c>
      <c r="P8" s="69">
        <v>402</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dimension ref="B2:L12"/>
  <sheetViews>
    <sheetView topLeftCell="A3" zoomScaleNormal="100" workbookViewId="0">
      <selection activeCell="A16" sqref="A16:XFD145"/>
    </sheetView>
  </sheetViews>
  <sheetFormatPr defaultRowHeight="15" x14ac:dyDescent="0.25"/>
  <cols>
    <col min="12" max="12" width="19.140625" customWidth="1"/>
  </cols>
  <sheetData>
    <row r="2" spans="2:12" ht="30.75" customHeight="1" x14ac:dyDescent="0.25">
      <c r="B2" s="292" t="s">
        <v>270</v>
      </c>
      <c r="C2" s="292"/>
      <c r="D2" s="292"/>
      <c r="E2" s="292"/>
      <c r="F2" s="292"/>
      <c r="G2" s="292"/>
      <c r="H2" s="292"/>
      <c r="I2" s="292"/>
      <c r="J2" s="292"/>
      <c r="K2" s="292"/>
      <c r="L2" s="292"/>
    </row>
    <row r="3" spans="2:12" x14ac:dyDescent="0.25">
      <c r="B3" s="293" t="s">
        <v>245</v>
      </c>
      <c r="C3" s="294"/>
      <c r="D3" s="294"/>
      <c r="E3" s="294"/>
      <c r="F3" s="294"/>
      <c r="G3" s="294"/>
      <c r="H3" s="294"/>
      <c r="I3" s="72"/>
    </row>
    <row r="4" spans="2:12" x14ac:dyDescent="0.25">
      <c r="B4" s="295" t="s">
        <v>0</v>
      </c>
      <c r="C4" s="297" t="s">
        <v>56</v>
      </c>
      <c r="D4" s="297"/>
      <c r="E4" s="297"/>
      <c r="F4" s="297"/>
      <c r="G4" s="297"/>
      <c r="H4" s="297"/>
      <c r="I4" s="297"/>
    </row>
    <row r="5" spans="2:12" ht="69" customHeight="1" x14ac:dyDescent="0.25">
      <c r="B5" s="296"/>
      <c r="C5" s="73" t="s">
        <v>50</v>
      </c>
      <c r="D5" s="73" t="s">
        <v>51</v>
      </c>
      <c r="E5" s="73" t="s">
        <v>52</v>
      </c>
      <c r="F5" s="73" t="s">
        <v>53</v>
      </c>
      <c r="G5" s="73" t="s">
        <v>54</v>
      </c>
      <c r="H5" s="16" t="s">
        <v>57</v>
      </c>
      <c r="I5" s="74" t="s">
        <v>9</v>
      </c>
    </row>
    <row r="6" spans="2:12" x14ac:dyDescent="0.25">
      <c r="B6" s="61" t="s">
        <v>196</v>
      </c>
      <c r="C6" s="36">
        <v>19.07</v>
      </c>
      <c r="D6" s="114">
        <v>3.89</v>
      </c>
      <c r="E6" s="36">
        <v>5.0599999999999996</v>
      </c>
      <c r="F6" s="114">
        <v>45.91</v>
      </c>
      <c r="G6" s="36">
        <v>17.510000000000002</v>
      </c>
      <c r="H6" s="114">
        <v>8.56</v>
      </c>
      <c r="I6" s="36">
        <v>100</v>
      </c>
    </row>
    <row r="7" spans="2:12" x14ac:dyDescent="0.25">
      <c r="B7" s="61" t="s">
        <v>197</v>
      </c>
      <c r="C7" s="36">
        <v>19.690000000000001</v>
      </c>
      <c r="D7" s="114">
        <v>8.11</v>
      </c>
      <c r="E7" s="36">
        <v>18.149999999999999</v>
      </c>
      <c r="F7" s="114">
        <v>42.86</v>
      </c>
      <c r="G7" s="36">
        <v>7.34</v>
      </c>
      <c r="H7" s="114">
        <v>3.86</v>
      </c>
      <c r="I7" s="36">
        <v>100</v>
      </c>
    </row>
    <row r="8" spans="2:12" x14ac:dyDescent="0.25">
      <c r="B8" s="62" t="s">
        <v>9</v>
      </c>
      <c r="C8" s="39">
        <v>19.38</v>
      </c>
      <c r="D8" s="39">
        <v>6.01</v>
      </c>
      <c r="E8" s="39">
        <v>11.63</v>
      </c>
      <c r="F8" s="39">
        <v>44.38</v>
      </c>
      <c r="G8" s="39">
        <v>12.4</v>
      </c>
      <c r="H8" s="39">
        <v>6.2</v>
      </c>
      <c r="I8" s="202">
        <v>100</v>
      </c>
    </row>
    <row r="12" spans="2:12" x14ac:dyDescent="0.25">
      <c r="C12" s="195"/>
      <c r="D12" s="195"/>
      <c r="E12" s="195"/>
      <c r="F12" s="195"/>
      <c r="G12" s="195"/>
      <c r="H12" s="195"/>
      <c r="I12" s="195"/>
    </row>
  </sheetData>
  <sortState ref="N6:V8">
    <sortCondition ref="O6:O8"/>
  </sortState>
  <mergeCells count="4">
    <mergeCell ref="B2:L2"/>
    <mergeCell ref="B3:H3"/>
    <mergeCell ref="B4:B5"/>
    <mergeCell ref="C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dimension ref="B2:I8"/>
  <sheetViews>
    <sheetView topLeftCell="A3" workbookViewId="0">
      <selection activeCell="A16" sqref="A16:XFD145"/>
    </sheetView>
  </sheetViews>
  <sheetFormatPr defaultRowHeight="15" x14ac:dyDescent="0.25"/>
  <sheetData>
    <row r="2" spans="2:9" x14ac:dyDescent="0.25">
      <c r="B2" s="8" t="s">
        <v>271</v>
      </c>
    </row>
    <row r="3" spans="2:9" x14ac:dyDescent="0.25">
      <c r="B3" s="298" t="s">
        <v>245</v>
      </c>
      <c r="C3" s="299"/>
      <c r="D3" s="299"/>
      <c r="E3" s="299"/>
      <c r="F3" s="299"/>
      <c r="G3" s="299"/>
      <c r="H3" s="299"/>
    </row>
    <row r="4" spans="2:9" x14ac:dyDescent="0.25">
      <c r="B4" s="295" t="s">
        <v>0</v>
      </c>
      <c r="C4" s="297" t="s">
        <v>58</v>
      </c>
      <c r="D4" s="297"/>
      <c r="E4" s="297"/>
      <c r="F4" s="297"/>
      <c r="G4" s="297"/>
      <c r="H4" s="297"/>
      <c r="I4" s="297"/>
    </row>
    <row r="5" spans="2:9" ht="69" customHeight="1" x14ac:dyDescent="0.25">
      <c r="B5" s="296"/>
      <c r="C5" s="73" t="s">
        <v>50</v>
      </c>
      <c r="D5" s="73" t="s">
        <v>51</v>
      </c>
      <c r="E5" s="73" t="s">
        <v>52</v>
      </c>
      <c r="F5" s="73" t="s">
        <v>53</v>
      </c>
      <c r="G5" s="73" t="s">
        <v>54</v>
      </c>
      <c r="H5" s="16" t="s">
        <v>55</v>
      </c>
      <c r="I5" s="74" t="s">
        <v>9</v>
      </c>
    </row>
    <row r="6" spans="2:9" x14ac:dyDescent="0.25">
      <c r="B6" s="61" t="s">
        <v>196</v>
      </c>
      <c r="C6" s="36">
        <v>3.98</v>
      </c>
      <c r="D6" s="114" t="s">
        <v>199</v>
      </c>
      <c r="E6" s="36">
        <v>6.77</v>
      </c>
      <c r="F6" s="114">
        <v>41.04</v>
      </c>
      <c r="G6" s="36">
        <v>41.43</v>
      </c>
      <c r="H6" s="114">
        <v>6.77</v>
      </c>
      <c r="I6" s="36">
        <v>100</v>
      </c>
    </row>
    <row r="7" spans="2:9" x14ac:dyDescent="0.25">
      <c r="B7" s="61" t="s">
        <v>197</v>
      </c>
      <c r="C7" s="36">
        <v>1.32</v>
      </c>
      <c r="D7" s="114" t="s">
        <v>199</v>
      </c>
      <c r="E7" s="36">
        <v>4.6399999999999997</v>
      </c>
      <c r="F7" s="114">
        <v>58.28</v>
      </c>
      <c r="G7" s="36">
        <v>33.11</v>
      </c>
      <c r="H7" s="114">
        <v>2.65</v>
      </c>
      <c r="I7" s="36">
        <v>100</v>
      </c>
    </row>
    <row r="8" spans="2:9" x14ac:dyDescent="0.25">
      <c r="B8" s="62" t="s">
        <v>9</v>
      </c>
      <c r="C8" s="39">
        <v>2.99</v>
      </c>
      <c r="D8" s="39" t="s">
        <v>199</v>
      </c>
      <c r="E8" s="39">
        <v>5.97</v>
      </c>
      <c r="F8" s="39">
        <v>47.51</v>
      </c>
      <c r="G8" s="39">
        <v>38.31</v>
      </c>
      <c r="H8" s="39">
        <v>5.22</v>
      </c>
      <c r="I8" s="202">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B2:K18"/>
  <sheetViews>
    <sheetView topLeftCell="A4" workbookViewId="0">
      <selection activeCell="K12" sqref="K12"/>
    </sheetView>
  </sheetViews>
  <sheetFormatPr defaultRowHeight="15" x14ac:dyDescent="0.25"/>
  <sheetData>
    <row r="2" spans="2:11" x14ac:dyDescent="0.25">
      <c r="B2" s="91" t="s">
        <v>272</v>
      </c>
      <c r="C2" s="89"/>
      <c r="D2" s="89"/>
      <c r="E2" s="89"/>
      <c r="F2" s="90"/>
      <c r="G2" s="90"/>
      <c r="H2" s="90"/>
    </row>
    <row r="3" spans="2:11" x14ac:dyDescent="0.25">
      <c r="B3" s="298" t="s">
        <v>246</v>
      </c>
      <c r="C3" s="299"/>
      <c r="D3" s="299"/>
      <c r="E3" s="299"/>
      <c r="F3" s="299"/>
      <c r="G3" s="299"/>
      <c r="H3" s="299"/>
    </row>
    <row r="4" spans="2:11" x14ac:dyDescent="0.25">
      <c r="B4" s="300" t="s">
        <v>59</v>
      </c>
      <c r="C4" s="302" t="s">
        <v>28</v>
      </c>
      <c r="D4" s="302"/>
      <c r="E4" s="302"/>
      <c r="F4" s="303" t="s">
        <v>29</v>
      </c>
      <c r="G4" s="303"/>
      <c r="H4" s="303"/>
    </row>
    <row r="5" spans="2:11" x14ac:dyDescent="0.25">
      <c r="B5" s="301"/>
      <c r="C5" s="76" t="s">
        <v>1</v>
      </c>
      <c r="D5" s="76" t="s">
        <v>2</v>
      </c>
      <c r="E5" s="76" t="s">
        <v>3</v>
      </c>
      <c r="F5" s="76" t="s">
        <v>1</v>
      </c>
      <c r="G5" s="76" t="s">
        <v>2</v>
      </c>
      <c r="H5" s="76" t="s">
        <v>3</v>
      </c>
    </row>
    <row r="6" spans="2:11" x14ac:dyDescent="0.25">
      <c r="B6" s="77" t="s">
        <v>60</v>
      </c>
      <c r="C6" s="78">
        <v>62</v>
      </c>
      <c r="D6" s="79">
        <v>3</v>
      </c>
      <c r="E6" s="78">
        <v>91</v>
      </c>
      <c r="F6" s="80">
        <v>6.7538</v>
      </c>
      <c r="G6" s="81">
        <v>8.3332999999999995</v>
      </c>
      <c r="H6" s="80">
        <v>6.8266999999999998</v>
      </c>
    </row>
    <row r="7" spans="2:11" x14ac:dyDescent="0.25">
      <c r="B7" s="77" t="s">
        <v>61</v>
      </c>
      <c r="C7" s="78">
        <v>46</v>
      </c>
      <c r="D7" s="79">
        <v>2</v>
      </c>
      <c r="E7" s="78">
        <v>67</v>
      </c>
      <c r="F7" s="80">
        <v>5.0109000000000004</v>
      </c>
      <c r="G7" s="81">
        <v>5.5556000000000001</v>
      </c>
      <c r="H7" s="80">
        <v>5.0263</v>
      </c>
    </row>
    <row r="8" spans="2:11" x14ac:dyDescent="0.25">
      <c r="B8" s="77" t="s">
        <v>62</v>
      </c>
      <c r="C8" s="78">
        <v>41</v>
      </c>
      <c r="D8" s="79">
        <v>1</v>
      </c>
      <c r="E8" s="78">
        <v>66</v>
      </c>
      <c r="F8" s="80">
        <v>4.4661999999999997</v>
      </c>
      <c r="G8" s="81">
        <v>2.7778</v>
      </c>
      <c r="H8" s="80">
        <v>4.9512</v>
      </c>
    </row>
    <row r="9" spans="2:11" x14ac:dyDescent="0.25">
      <c r="B9" s="77" t="s">
        <v>63</v>
      </c>
      <c r="C9" s="78">
        <v>57</v>
      </c>
      <c r="D9" s="79">
        <v>3</v>
      </c>
      <c r="E9" s="78">
        <v>74</v>
      </c>
      <c r="F9" s="80">
        <v>6.2092000000000001</v>
      </c>
      <c r="G9" s="81">
        <v>8.3332999999999995</v>
      </c>
      <c r="H9" s="80">
        <v>5.5514000000000001</v>
      </c>
    </row>
    <row r="10" spans="2:11" x14ac:dyDescent="0.25">
      <c r="B10" s="77" t="s">
        <v>64</v>
      </c>
      <c r="C10" s="78">
        <v>93</v>
      </c>
      <c r="D10" s="79">
        <v>3</v>
      </c>
      <c r="E10" s="78">
        <v>124</v>
      </c>
      <c r="F10" s="80">
        <v>10.130699999999999</v>
      </c>
      <c r="G10" s="81">
        <v>8.3332999999999995</v>
      </c>
      <c r="H10" s="80">
        <v>9.3023000000000007</v>
      </c>
    </row>
    <row r="11" spans="2:11" x14ac:dyDescent="0.25">
      <c r="B11" s="77" t="s">
        <v>65</v>
      </c>
      <c r="C11" s="78">
        <v>78</v>
      </c>
      <c r="D11" s="79">
        <v>2</v>
      </c>
      <c r="E11" s="78">
        <v>106</v>
      </c>
      <c r="F11" s="80">
        <v>8.4967000000000006</v>
      </c>
      <c r="G11" s="81">
        <v>5.5556000000000001</v>
      </c>
      <c r="H11" s="80">
        <v>7.952</v>
      </c>
      <c r="K11">
        <f>17/36*100</f>
        <v>47.222222222222221</v>
      </c>
    </row>
    <row r="12" spans="2:11" x14ac:dyDescent="0.25">
      <c r="B12" s="77" t="s">
        <v>66</v>
      </c>
      <c r="C12" s="78">
        <v>110</v>
      </c>
      <c r="D12" s="79">
        <v>6</v>
      </c>
      <c r="E12" s="78">
        <v>166</v>
      </c>
      <c r="F12" s="80">
        <v>11.9826</v>
      </c>
      <c r="G12" s="81">
        <v>16.666699999999999</v>
      </c>
      <c r="H12" s="80">
        <v>12.453099999999999</v>
      </c>
    </row>
    <row r="13" spans="2:11" x14ac:dyDescent="0.25">
      <c r="B13" s="77" t="s">
        <v>67</v>
      </c>
      <c r="C13" s="78">
        <v>107</v>
      </c>
      <c r="D13" s="79">
        <v>4</v>
      </c>
      <c r="E13" s="78">
        <v>181</v>
      </c>
      <c r="F13" s="80">
        <v>11.655799999999999</v>
      </c>
      <c r="G13" s="81">
        <v>11.1111</v>
      </c>
      <c r="H13" s="80">
        <v>13.5784</v>
      </c>
    </row>
    <row r="14" spans="2:11" x14ac:dyDescent="0.25">
      <c r="B14" s="77" t="s">
        <v>68</v>
      </c>
      <c r="C14" s="78">
        <v>71</v>
      </c>
      <c r="D14" s="79">
        <v>2</v>
      </c>
      <c r="E14" s="78">
        <v>104</v>
      </c>
      <c r="F14" s="80">
        <v>7.7342000000000004</v>
      </c>
      <c r="G14" s="81">
        <v>5.5556000000000001</v>
      </c>
      <c r="H14" s="80">
        <v>7.8019999999999996</v>
      </c>
    </row>
    <row r="15" spans="2:11" x14ac:dyDescent="0.25">
      <c r="B15" s="77" t="s">
        <v>69</v>
      </c>
      <c r="C15" s="78">
        <v>79</v>
      </c>
      <c r="D15" s="79">
        <v>2</v>
      </c>
      <c r="E15" s="78">
        <v>108</v>
      </c>
      <c r="F15" s="80">
        <v>8.6057000000000006</v>
      </c>
      <c r="G15" s="81">
        <v>5.5556000000000001</v>
      </c>
      <c r="H15" s="80">
        <v>8.1020000000000003</v>
      </c>
    </row>
    <row r="16" spans="2:11" x14ac:dyDescent="0.25">
      <c r="B16" s="77" t="s">
        <v>70</v>
      </c>
      <c r="C16" s="78">
        <v>100</v>
      </c>
      <c r="D16" s="79">
        <v>5</v>
      </c>
      <c r="E16" s="78">
        <v>135</v>
      </c>
      <c r="F16" s="80">
        <v>10.8932</v>
      </c>
      <c r="G16" s="81">
        <v>13.8889</v>
      </c>
      <c r="H16" s="80">
        <v>10.1275</v>
      </c>
    </row>
    <row r="17" spans="2:8" x14ac:dyDescent="0.25">
      <c r="B17" s="77" t="s">
        <v>71</v>
      </c>
      <c r="C17" s="78">
        <v>74</v>
      </c>
      <c r="D17" s="82">
        <v>3</v>
      </c>
      <c r="E17" s="83">
        <v>111</v>
      </c>
      <c r="F17" s="84">
        <v>8.0609999999999999</v>
      </c>
      <c r="G17" s="85">
        <v>8.3332999999999995</v>
      </c>
      <c r="H17" s="84">
        <v>8.3270999999999997</v>
      </c>
    </row>
    <row r="18" spans="2:8" x14ac:dyDescent="0.25">
      <c r="B18" s="86" t="s">
        <v>9</v>
      </c>
      <c r="C18" s="87">
        <v>918</v>
      </c>
      <c r="D18" s="87">
        <v>36</v>
      </c>
      <c r="E18" s="87">
        <v>1333</v>
      </c>
      <c r="F18" s="88">
        <v>100</v>
      </c>
      <c r="G18" s="88">
        <v>100</v>
      </c>
      <c r="H18" s="88">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B2:H13"/>
  <sheetViews>
    <sheetView workbookViewId="0">
      <selection activeCell="A16" sqref="A16:XFD185"/>
    </sheetView>
  </sheetViews>
  <sheetFormatPr defaultRowHeight="15" x14ac:dyDescent="0.25"/>
  <sheetData>
    <row r="2" spans="2:8" x14ac:dyDescent="0.25">
      <c r="B2" s="91" t="s">
        <v>273</v>
      </c>
      <c r="C2" s="89"/>
      <c r="D2" s="89"/>
      <c r="E2" s="89"/>
      <c r="F2" s="90"/>
      <c r="G2" s="90"/>
      <c r="H2" s="90"/>
    </row>
    <row r="3" spans="2:8" x14ac:dyDescent="0.25">
      <c r="B3" s="298" t="s">
        <v>246</v>
      </c>
      <c r="C3" s="299"/>
      <c r="D3" s="299"/>
      <c r="E3" s="299"/>
      <c r="F3" s="299"/>
      <c r="G3" s="299"/>
      <c r="H3" s="299"/>
    </row>
    <row r="4" spans="2:8" ht="19.5" customHeight="1" x14ac:dyDescent="0.25">
      <c r="B4" s="304" t="s">
        <v>72</v>
      </c>
      <c r="C4" s="306" t="s">
        <v>28</v>
      </c>
      <c r="D4" s="306"/>
      <c r="E4" s="306"/>
      <c r="F4" s="307" t="s">
        <v>29</v>
      </c>
      <c r="G4" s="307"/>
      <c r="H4" s="307"/>
    </row>
    <row r="5" spans="2:8" ht="20.25" customHeight="1" x14ac:dyDescent="0.25">
      <c r="B5" s="305"/>
      <c r="C5" s="73" t="s">
        <v>1</v>
      </c>
      <c r="D5" s="73" t="s">
        <v>2</v>
      </c>
      <c r="E5" s="73" t="s">
        <v>3</v>
      </c>
      <c r="F5" s="73" t="s">
        <v>1</v>
      </c>
      <c r="G5" s="73" t="s">
        <v>2</v>
      </c>
      <c r="H5" s="73" t="s">
        <v>3</v>
      </c>
    </row>
    <row r="6" spans="2:8" x14ac:dyDescent="0.25">
      <c r="B6" s="92" t="s">
        <v>73</v>
      </c>
      <c r="C6" s="52">
        <v>158</v>
      </c>
      <c r="D6" s="26">
        <v>4</v>
      </c>
      <c r="E6" s="27">
        <v>247</v>
      </c>
      <c r="F6" s="28">
        <v>17.211300000000001</v>
      </c>
      <c r="G6" s="29">
        <v>11.1111</v>
      </c>
      <c r="H6" s="28">
        <v>18.529599999999999</v>
      </c>
    </row>
    <row r="7" spans="2:8" x14ac:dyDescent="0.25">
      <c r="B7" s="92" t="s">
        <v>74</v>
      </c>
      <c r="C7" s="52">
        <v>125</v>
      </c>
      <c r="D7" s="26">
        <v>4</v>
      </c>
      <c r="E7" s="27">
        <v>180</v>
      </c>
      <c r="F7" s="28">
        <v>13.6166</v>
      </c>
      <c r="G7" s="29">
        <v>11.1111</v>
      </c>
      <c r="H7" s="28">
        <v>13.503399999999999</v>
      </c>
    </row>
    <row r="8" spans="2:8" x14ac:dyDescent="0.25">
      <c r="B8" s="92" t="s">
        <v>75</v>
      </c>
      <c r="C8" s="52">
        <v>119</v>
      </c>
      <c r="D8" s="26">
        <v>8</v>
      </c>
      <c r="E8" s="27">
        <v>165</v>
      </c>
      <c r="F8" s="28">
        <v>12.962999999999999</v>
      </c>
      <c r="G8" s="29">
        <v>22.222200000000001</v>
      </c>
      <c r="H8" s="28">
        <v>12.3781</v>
      </c>
    </row>
    <row r="9" spans="2:8" x14ac:dyDescent="0.25">
      <c r="B9" s="92" t="s">
        <v>76</v>
      </c>
      <c r="C9" s="52">
        <v>138</v>
      </c>
      <c r="D9" s="26">
        <v>4</v>
      </c>
      <c r="E9" s="27">
        <v>196</v>
      </c>
      <c r="F9" s="28">
        <v>15.0327</v>
      </c>
      <c r="G9" s="29">
        <v>11.1111</v>
      </c>
      <c r="H9" s="28">
        <v>14.7037</v>
      </c>
    </row>
    <row r="10" spans="2:8" x14ac:dyDescent="0.25">
      <c r="B10" s="92" t="s">
        <v>77</v>
      </c>
      <c r="C10" s="52">
        <v>142</v>
      </c>
      <c r="D10" s="26">
        <v>5</v>
      </c>
      <c r="E10" s="27">
        <v>198</v>
      </c>
      <c r="F10" s="28">
        <v>15.468400000000001</v>
      </c>
      <c r="G10" s="29">
        <v>13.8889</v>
      </c>
      <c r="H10" s="28">
        <v>14.8537</v>
      </c>
    </row>
    <row r="11" spans="2:8" x14ac:dyDescent="0.25">
      <c r="B11" s="92" t="s">
        <v>78</v>
      </c>
      <c r="C11" s="52">
        <v>145</v>
      </c>
      <c r="D11" s="26">
        <v>7</v>
      </c>
      <c r="E11" s="27">
        <v>212</v>
      </c>
      <c r="F11" s="28">
        <v>15.795199999999999</v>
      </c>
      <c r="G11" s="29">
        <v>19.444400000000002</v>
      </c>
      <c r="H11" s="28">
        <v>15.904</v>
      </c>
    </row>
    <row r="12" spans="2:8" x14ac:dyDescent="0.25">
      <c r="B12" s="92" t="s">
        <v>79</v>
      </c>
      <c r="C12" s="52">
        <v>91</v>
      </c>
      <c r="D12" s="26">
        <v>4</v>
      </c>
      <c r="E12" s="27">
        <v>135</v>
      </c>
      <c r="F12" s="28">
        <v>9.9129000000000005</v>
      </c>
      <c r="G12" s="29">
        <v>11.1111</v>
      </c>
      <c r="H12" s="28">
        <v>10.1275</v>
      </c>
    </row>
    <row r="13" spans="2:8" x14ac:dyDescent="0.25">
      <c r="B13" s="43" t="s">
        <v>9</v>
      </c>
      <c r="C13" s="48">
        <v>918</v>
      </c>
      <c r="D13" s="93">
        <v>36</v>
      </c>
      <c r="E13" s="48">
        <v>1333</v>
      </c>
      <c r="F13" s="60">
        <v>100</v>
      </c>
      <c r="G13" s="49">
        <v>100</v>
      </c>
      <c r="H13" s="49">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dimension ref="B2:J31"/>
  <sheetViews>
    <sheetView topLeftCell="A3" workbookViewId="0">
      <selection activeCell="F7" sqref="F7"/>
    </sheetView>
  </sheetViews>
  <sheetFormatPr defaultRowHeight="15" x14ac:dyDescent="0.25"/>
  <cols>
    <col min="1" max="1" width="13.7109375" customWidth="1"/>
    <col min="2" max="2" width="12.140625" bestFit="1" customWidth="1"/>
    <col min="6" max="6" width="9.140625" style="175"/>
  </cols>
  <sheetData>
    <row r="2" spans="2:8" x14ac:dyDescent="0.25">
      <c r="B2" s="8" t="s">
        <v>274</v>
      </c>
      <c r="C2" s="89"/>
      <c r="D2" s="89"/>
      <c r="E2" s="89"/>
      <c r="F2" s="182"/>
      <c r="G2" s="90"/>
      <c r="H2" s="90"/>
    </row>
    <row r="3" spans="2:8" x14ac:dyDescent="0.25">
      <c r="B3" s="44" t="s">
        <v>247</v>
      </c>
      <c r="C3" s="44"/>
      <c r="D3" s="44"/>
      <c r="E3" s="44"/>
      <c r="F3" s="183"/>
      <c r="G3" s="44"/>
      <c r="H3" s="44"/>
    </row>
    <row r="4" spans="2:8" ht="27" x14ac:dyDescent="0.25">
      <c r="B4" s="106" t="s">
        <v>94</v>
      </c>
      <c r="C4" s="107" t="s">
        <v>1</v>
      </c>
      <c r="D4" s="107" t="s">
        <v>2</v>
      </c>
      <c r="E4" s="107" t="s">
        <v>3</v>
      </c>
      <c r="F4" s="108" t="s">
        <v>40</v>
      </c>
      <c r="G4" s="108" t="s">
        <v>41</v>
      </c>
      <c r="H4" s="109"/>
    </row>
    <row r="5" spans="2:8" x14ac:dyDescent="0.25">
      <c r="B5" s="110">
        <v>1</v>
      </c>
      <c r="C5" s="111">
        <v>21</v>
      </c>
      <c r="D5" s="113">
        <v>1</v>
      </c>
      <c r="E5" s="111">
        <v>24</v>
      </c>
      <c r="F5" s="114">
        <v>4.76</v>
      </c>
      <c r="G5" s="112">
        <v>114.29</v>
      </c>
      <c r="H5" s="109"/>
    </row>
    <row r="6" spans="2:8" x14ac:dyDescent="0.25">
      <c r="B6" s="110">
        <v>2</v>
      </c>
      <c r="C6" s="111">
        <v>16</v>
      </c>
      <c r="D6" s="113">
        <v>1</v>
      </c>
      <c r="E6" s="111">
        <v>31</v>
      </c>
      <c r="F6" s="19">
        <v>6.25</v>
      </c>
      <c r="G6" s="112">
        <v>193.75</v>
      </c>
      <c r="H6" s="109"/>
    </row>
    <row r="7" spans="2:8" x14ac:dyDescent="0.25">
      <c r="B7" s="110">
        <v>3</v>
      </c>
      <c r="C7" s="111">
        <v>6</v>
      </c>
      <c r="D7" s="113">
        <v>2</v>
      </c>
      <c r="E7" s="111">
        <v>14</v>
      </c>
      <c r="F7" s="19">
        <v>33.33</v>
      </c>
      <c r="G7" s="112">
        <v>233.33</v>
      </c>
      <c r="H7" s="109"/>
    </row>
    <row r="8" spans="2:8" x14ac:dyDescent="0.25">
      <c r="B8" s="110">
        <v>4</v>
      </c>
      <c r="C8" s="111">
        <v>5</v>
      </c>
      <c r="D8" s="113">
        <v>0</v>
      </c>
      <c r="E8" s="111">
        <v>8</v>
      </c>
      <c r="F8" s="19">
        <v>0</v>
      </c>
      <c r="G8" s="112">
        <v>160</v>
      </c>
      <c r="H8" s="109"/>
    </row>
    <row r="9" spans="2:8" x14ac:dyDescent="0.25">
      <c r="B9" s="110">
        <v>5</v>
      </c>
      <c r="C9" s="111">
        <v>7</v>
      </c>
      <c r="D9" s="113">
        <v>0</v>
      </c>
      <c r="E9" s="111">
        <v>13</v>
      </c>
      <c r="F9" s="19">
        <v>0</v>
      </c>
      <c r="G9" s="112">
        <v>185.71</v>
      </c>
      <c r="H9" s="109"/>
    </row>
    <row r="10" spans="2:8" x14ac:dyDescent="0.25">
      <c r="B10" s="110">
        <v>6</v>
      </c>
      <c r="C10" s="111">
        <v>14</v>
      </c>
      <c r="D10" s="113">
        <v>1</v>
      </c>
      <c r="E10" s="111">
        <v>20</v>
      </c>
      <c r="F10" s="114">
        <v>7.14</v>
      </c>
      <c r="G10" s="112">
        <v>142.86000000000001</v>
      </c>
      <c r="H10" s="109"/>
    </row>
    <row r="11" spans="2:8" x14ac:dyDescent="0.25">
      <c r="B11" s="110">
        <v>7</v>
      </c>
      <c r="C11" s="111">
        <v>23</v>
      </c>
      <c r="D11" s="113">
        <v>1</v>
      </c>
      <c r="E11" s="111">
        <v>37</v>
      </c>
      <c r="F11" s="114">
        <v>4.3499999999999996</v>
      </c>
      <c r="G11" s="112">
        <v>160.87</v>
      </c>
      <c r="H11" s="109"/>
    </row>
    <row r="12" spans="2:8" x14ac:dyDescent="0.25">
      <c r="B12" s="110">
        <v>8</v>
      </c>
      <c r="C12" s="111">
        <v>38</v>
      </c>
      <c r="D12" s="113">
        <v>2</v>
      </c>
      <c r="E12" s="111">
        <v>42</v>
      </c>
      <c r="F12" s="114">
        <v>5.26</v>
      </c>
      <c r="G12" s="112">
        <v>110.53</v>
      </c>
      <c r="H12" s="109"/>
    </row>
    <row r="13" spans="2:8" x14ac:dyDescent="0.25">
      <c r="B13" s="110">
        <v>9</v>
      </c>
      <c r="C13" s="111">
        <v>55</v>
      </c>
      <c r="D13" s="113">
        <v>4</v>
      </c>
      <c r="E13" s="111">
        <v>81</v>
      </c>
      <c r="F13" s="19">
        <v>7.27</v>
      </c>
      <c r="G13" s="112">
        <v>147.27000000000001</v>
      </c>
      <c r="H13" s="109"/>
    </row>
    <row r="14" spans="2:8" x14ac:dyDescent="0.25">
      <c r="B14" s="110">
        <v>10</v>
      </c>
      <c r="C14" s="111">
        <v>46</v>
      </c>
      <c r="D14" s="113">
        <v>3</v>
      </c>
      <c r="E14" s="111">
        <v>58</v>
      </c>
      <c r="F14" s="114">
        <v>6.52</v>
      </c>
      <c r="G14" s="112">
        <v>126.09</v>
      </c>
      <c r="H14" s="109"/>
    </row>
    <row r="15" spans="2:8" x14ac:dyDescent="0.25">
      <c r="B15" s="110">
        <v>11</v>
      </c>
      <c r="C15" s="111">
        <v>58</v>
      </c>
      <c r="D15" s="113">
        <v>3</v>
      </c>
      <c r="E15" s="111">
        <v>68</v>
      </c>
      <c r="F15" s="114">
        <v>5.17</v>
      </c>
      <c r="G15" s="112">
        <v>117.24</v>
      </c>
      <c r="H15" s="109"/>
    </row>
    <row r="16" spans="2:8" x14ac:dyDescent="0.25">
      <c r="B16" s="110">
        <v>12</v>
      </c>
      <c r="C16" s="111">
        <v>60</v>
      </c>
      <c r="D16" s="113">
        <v>0</v>
      </c>
      <c r="E16" s="111">
        <v>76</v>
      </c>
      <c r="F16" s="114">
        <v>0</v>
      </c>
      <c r="G16" s="112">
        <v>126.67</v>
      </c>
      <c r="H16" s="109"/>
    </row>
    <row r="17" spans="2:10" x14ac:dyDescent="0.25">
      <c r="B17" s="110">
        <v>13</v>
      </c>
      <c r="C17" s="111">
        <v>76</v>
      </c>
      <c r="D17" s="113">
        <v>3</v>
      </c>
      <c r="E17" s="111">
        <v>102</v>
      </c>
      <c r="F17" s="114">
        <v>3.95</v>
      </c>
      <c r="G17" s="112">
        <v>134.21</v>
      </c>
      <c r="H17" s="109"/>
    </row>
    <row r="18" spans="2:10" x14ac:dyDescent="0.25">
      <c r="B18" s="110">
        <v>14</v>
      </c>
      <c r="C18" s="111">
        <v>71</v>
      </c>
      <c r="D18" s="113">
        <v>1</v>
      </c>
      <c r="E18" s="111">
        <v>103</v>
      </c>
      <c r="F18" s="114">
        <v>1.41</v>
      </c>
      <c r="G18" s="112">
        <v>145.07</v>
      </c>
      <c r="H18" s="109"/>
      <c r="J18">
        <f>676/C29*100</f>
        <v>73.63834422657952</v>
      </c>
    </row>
    <row r="19" spans="2:10" x14ac:dyDescent="0.25">
      <c r="B19" s="110">
        <v>15</v>
      </c>
      <c r="C19" s="111">
        <v>51</v>
      </c>
      <c r="D19" s="113">
        <v>3</v>
      </c>
      <c r="E19" s="111">
        <v>77</v>
      </c>
      <c r="F19" s="114">
        <v>5.88</v>
      </c>
      <c r="G19" s="112">
        <v>150.97999999999999</v>
      </c>
      <c r="H19" s="109"/>
    </row>
    <row r="20" spans="2:10" x14ac:dyDescent="0.25">
      <c r="B20" s="110">
        <v>16</v>
      </c>
      <c r="C20" s="111">
        <v>46</v>
      </c>
      <c r="D20" s="113">
        <v>1</v>
      </c>
      <c r="E20" s="111">
        <v>65</v>
      </c>
      <c r="F20" s="114">
        <v>2.17</v>
      </c>
      <c r="G20" s="112">
        <v>141.30000000000001</v>
      </c>
      <c r="H20" s="109"/>
    </row>
    <row r="21" spans="2:10" x14ac:dyDescent="0.25">
      <c r="B21" s="110">
        <v>17</v>
      </c>
      <c r="C21" s="111">
        <v>49</v>
      </c>
      <c r="D21" s="113">
        <v>0</v>
      </c>
      <c r="E21" s="111">
        <v>80</v>
      </c>
      <c r="F21" s="114">
        <v>0</v>
      </c>
      <c r="G21" s="112">
        <v>163.27000000000001</v>
      </c>
      <c r="H21" s="109"/>
    </row>
    <row r="22" spans="2:10" x14ac:dyDescent="0.25">
      <c r="B22" s="110">
        <v>18</v>
      </c>
      <c r="C22" s="111">
        <v>59</v>
      </c>
      <c r="D22" s="113">
        <v>1</v>
      </c>
      <c r="E22" s="111">
        <v>103</v>
      </c>
      <c r="F22" s="114">
        <v>1.69</v>
      </c>
      <c r="G22" s="112">
        <v>174.58</v>
      </c>
      <c r="H22" s="109"/>
    </row>
    <row r="23" spans="2:10" x14ac:dyDescent="0.25">
      <c r="B23" s="110">
        <v>19</v>
      </c>
      <c r="C23" s="111">
        <v>67</v>
      </c>
      <c r="D23" s="113">
        <v>2</v>
      </c>
      <c r="E23" s="111">
        <v>100</v>
      </c>
      <c r="F23" s="114">
        <v>2.99</v>
      </c>
      <c r="G23" s="112">
        <v>149.25</v>
      </c>
      <c r="H23" s="109"/>
    </row>
    <row r="24" spans="2:10" x14ac:dyDescent="0.25">
      <c r="B24" s="110">
        <v>20</v>
      </c>
      <c r="C24" s="111">
        <v>45</v>
      </c>
      <c r="D24" s="113">
        <v>2</v>
      </c>
      <c r="E24" s="111">
        <v>65</v>
      </c>
      <c r="F24" s="114">
        <v>4.4400000000000004</v>
      </c>
      <c r="G24" s="112">
        <v>144.44</v>
      </c>
      <c r="H24" s="109"/>
    </row>
    <row r="25" spans="2:10" x14ac:dyDescent="0.25">
      <c r="B25" s="110">
        <v>21</v>
      </c>
      <c r="C25" s="111">
        <v>43</v>
      </c>
      <c r="D25" s="113">
        <v>2</v>
      </c>
      <c r="E25" s="111">
        <v>69</v>
      </c>
      <c r="F25" s="19">
        <v>4.6500000000000004</v>
      </c>
      <c r="G25" s="112">
        <v>160.47</v>
      </c>
      <c r="H25" s="109"/>
    </row>
    <row r="26" spans="2:10" x14ac:dyDescent="0.25">
      <c r="B26" s="110">
        <v>22</v>
      </c>
      <c r="C26" s="111">
        <v>30</v>
      </c>
      <c r="D26" s="113">
        <v>0</v>
      </c>
      <c r="E26" s="111">
        <v>52</v>
      </c>
      <c r="F26" s="19">
        <v>0</v>
      </c>
      <c r="G26" s="112">
        <v>173.33</v>
      </c>
      <c r="H26" s="109"/>
    </row>
    <row r="27" spans="2:10" x14ac:dyDescent="0.25">
      <c r="B27" s="97">
        <v>23</v>
      </c>
      <c r="C27" s="111">
        <v>21</v>
      </c>
      <c r="D27" s="56">
        <v>2</v>
      </c>
      <c r="E27" s="115">
        <v>32</v>
      </c>
      <c r="F27" s="29">
        <v>9.52</v>
      </c>
      <c r="G27" s="116">
        <v>152.38</v>
      </c>
      <c r="H27" s="109"/>
    </row>
    <row r="28" spans="2:10" x14ac:dyDescent="0.25">
      <c r="B28" s="97">
        <v>24</v>
      </c>
      <c r="C28" s="111">
        <v>11</v>
      </c>
      <c r="D28" s="113">
        <v>1</v>
      </c>
      <c r="E28" s="115">
        <v>13</v>
      </c>
      <c r="F28" s="19">
        <v>9.09</v>
      </c>
      <c r="G28" s="116">
        <v>118.18</v>
      </c>
      <c r="H28" s="109"/>
    </row>
    <row r="29" spans="2:10" x14ac:dyDescent="0.25">
      <c r="B29" s="123" t="s">
        <v>9</v>
      </c>
      <c r="C29" s="117">
        <v>918</v>
      </c>
      <c r="D29" s="38">
        <v>36</v>
      </c>
      <c r="E29" s="117">
        <v>1333</v>
      </c>
      <c r="F29" s="75">
        <v>3.92</v>
      </c>
      <c r="G29" s="118">
        <v>145.21</v>
      </c>
      <c r="H29" s="109"/>
    </row>
    <row r="30" spans="2:10" ht="28.5" customHeight="1" x14ac:dyDescent="0.25">
      <c r="B30" s="308" t="s">
        <v>44</v>
      </c>
      <c r="C30" s="309"/>
      <c r="D30" s="309"/>
      <c r="E30" s="309"/>
      <c r="F30" s="309"/>
      <c r="G30" s="309"/>
      <c r="H30" s="119"/>
    </row>
    <row r="31" spans="2:10" ht="23.25" customHeight="1" x14ac:dyDescent="0.25">
      <c r="B31" s="310" t="s">
        <v>45</v>
      </c>
      <c r="C31" s="310"/>
      <c r="D31" s="310"/>
      <c r="E31" s="310"/>
      <c r="F31" s="310"/>
      <c r="G31" s="310"/>
      <c r="H31" s="120"/>
    </row>
  </sheetData>
  <mergeCells count="2">
    <mergeCell ref="B30:G30"/>
    <mergeCell ref="B31:G3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B2:R15"/>
  <sheetViews>
    <sheetView zoomScaleNormal="100" workbookViewId="0">
      <selection activeCell="F15" sqref="F15:H15"/>
    </sheetView>
  </sheetViews>
  <sheetFormatPr defaultRowHeight="15" x14ac:dyDescent="0.25"/>
  <cols>
    <col min="2" max="2" width="11.42578125" bestFit="1" customWidth="1"/>
  </cols>
  <sheetData>
    <row r="2" spans="2:18" x14ac:dyDescent="0.25">
      <c r="B2" s="8" t="s">
        <v>275</v>
      </c>
      <c r="C2" s="109"/>
      <c r="D2" s="109"/>
      <c r="E2" s="109"/>
      <c r="F2" s="121"/>
      <c r="G2" s="109"/>
      <c r="H2" s="109"/>
      <c r="I2" s="109"/>
      <c r="J2" s="121"/>
      <c r="K2" s="109"/>
      <c r="L2" s="109"/>
      <c r="M2" s="109"/>
      <c r="N2" s="121"/>
      <c r="O2" s="109"/>
      <c r="P2" s="109"/>
      <c r="Q2" s="109"/>
      <c r="R2" s="121"/>
    </row>
    <row r="3" spans="2:18" x14ac:dyDescent="0.25">
      <c r="B3" s="44" t="s">
        <v>248</v>
      </c>
      <c r="C3" s="44"/>
      <c r="D3" s="44"/>
      <c r="E3" s="44"/>
      <c r="F3" s="44"/>
      <c r="G3" s="44"/>
      <c r="H3" s="44"/>
      <c r="I3" s="109"/>
      <c r="J3" s="121"/>
      <c r="K3" s="109"/>
      <c r="L3" s="109"/>
      <c r="M3" s="109"/>
      <c r="N3" s="121"/>
      <c r="O3" s="109"/>
      <c r="P3" s="109"/>
      <c r="Q3" s="109"/>
      <c r="R3" s="121"/>
    </row>
    <row r="4" spans="2:18" x14ac:dyDescent="0.25">
      <c r="B4" s="295" t="s">
        <v>95</v>
      </c>
      <c r="C4" s="312" t="s">
        <v>72</v>
      </c>
      <c r="D4" s="312"/>
      <c r="E4" s="312"/>
      <c r="F4" s="312"/>
      <c r="G4" s="312"/>
      <c r="H4" s="312"/>
      <c r="I4" s="312"/>
      <c r="J4" s="312"/>
      <c r="K4" s="312"/>
      <c r="L4" s="312"/>
      <c r="M4" s="312"/>
      <c r="N4" s="312"/>
      <c r="O4" s="312"/>
      <c r="P4" s="312"/>
      <c r="Q4" s="312"/>
      <c r="R4" s="312"/>
    </row>
    <row r="5" spans="2:18" x14ac:dyDescent="0.25">
      <c r="B5" s="311"/>
      <c r="C5" s="313" t="s">
        <v>96</v>
      </c>
      <c r="D5" s="313"/>
      <c r="E5" s="313"/>
      <c r="F5" s="313"/>
      <c r="G5" s="312" t="s">
        <v>97</v>
      </c>
      <c r="H5" s="312"/>
      <c r="I5" s="312"/>
      <c r="J5" s="312"/>
      <c r="K5" s="313" t="s">
        <v>98</v>
      </c>
      <c r="L5" s="313"/>
      <c r="M5" s="313"/>
      <c r="N5" s="313"/>
      <c r="O5" s="312" t="s">
        <v>9</v>
      </c>
      <c r="P5" s="312"/>
      <c r="Q5" s="312"/>
      <c r="R5" s="312"/>
    </row>
    <row r="6" spans="2:18" ht="27" x14ac:dyDescent="0.25">
      <c r="B6" s="296"/>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7" t="s">
        <v>196</v>
      </c>
      <c r="C7" s="16">
        <v>13</v>
      </c>
      <c r="D7" s="16">
        <v>2</v>
      </c>
      <c r="E7" s="16">
        <v>18</v>
      </c>
      <c r="F7" s="122">
        <v>15.38</v>
      </c>
      <c r="G7" s="16">
        <v>16</v>
      </c>
      <c r="H7" s="16">
        <v>0</v>
      </c>
      <c r="I7" s="16">
        <v>31</v>
      </c>
      <c r="J7" s="122">
        <v>0</v>
      </c>
      <c r="K7" s="16">
        <v>46</v>
      </c>
      <c r="L7" s="16">
        <v>4</v>
      </c>
      <c r="M7" s="16">
        <v>73</v>
      </c>
      <c r="N7" s="122">
        <v>8.6999999999999993</v>
      </c>
      <c r="O7" s="16">
        <v>75</v>
      </c>
      <c r="P7" s="16">
        <v>6</v>
      </c>
      <c r="Q7" s="16">
        <v>122</v>
      </c>
      <c r="R7" s="122">
        <v>8</v>
      </c>
    </row>
    <row r="8" spans="2:18" x14ac:dyDescent="0.25">
      <c r="B8" s="187" t="s">
        <v>197</v>
      </c>
      <c r="C8" s="16">
        <v>6</v>
      </c>
      <c r="D8" s="16">
        <v>0</v>
      </c>
      <c r="E8" s="16">
        <v>13</v>
      </c>
      <c r="F8" s="122">
        <v>0</v>
      </c>
      <c r="G8" s="16">
        <v>13</v>
      </c>
      <c r="H8" s="16">
        <v>0</v>
      </c>
      <c r="I8" s="16">
        <v>18</v>
      </c>
      <c r="J8" s="122">
        <v>0</v>
      </c>
      <c r="K8" s="16">
        <v>37</v>
      </c>
      <c r="L8" s="16">
        <v>2</v>
      </c>
      <c r="M8" s="16">
        <v>54</v>
      </c>
      <c r="N8" s="122">
        <v>5.41</v>
      </c>
      <c r="O8" s="16">
        <v>56</v>
      </c>
      <c r="P8" s="16">
        <v>2</v>
      </c>
      <c r="Q8" s="16">
        <v>85</v>
      </c>
      <c r="R8" s="122">
        <v>3.57</v>
      </c>
    </row>
    <row r="9" spans="2:18" x14ac:dyDescent="0.25">
      <c r="B9" s="123" t="s">
        <v>9</v>
      </c>
      <c r="C9" s="124">
        <v>19</v>
      </c>
      <c r="D9" s="125">
        <v>2</v>
      </c>
      <c r="E9" s="124">
        <v>31</v>
      </c>
      <c r="F9" s="39">
        <v>10.53</v>
      </c>
      <c r="G9" s="124">
        <v>29</v>
      </c>
      <c r="H9" s="126">
        <v>0</v>
      </c>
      <c r="I9" s="124">
        <v>49</v>
      </c>
      <c r="J9" s="39">
        <v>0</v>
      </c>
      <c r="K9" s="124">
        <v>83</v>
      </c>
      <c r="L9" s="124">
        <v>6</v>
      </c>
      <c r="M9" s="127">
        <v>127</v>
      </c>
      <c r="N9" s="128">
        <v>7.23</v>
      </c>
      <c r="O9" s="127">
        <v>131</v>
      </c>
      <c r="P9" s="124">
        <v>8</v>
      </c>
      <c r="Q9" s="127">
        <v>207</v>
      </c>
      <c r="R9" s="128">
        <v>6.11</v>
      </c>
    </row>
    <row r="10" spans="2:18" x14ac:dyDescent="0.25">
      <c r="B10" s="129" t="s">
        <v>99</v>
      </c>
      <c r="C10" s="24"/>
      <c r="D10" s="24"/>
      <c r="E10" s="24"/>
      <c r="F10" s="130"/>
      <c r="G10" s="24"/>
      <c r="H10" s="24"/>
      <c r="I10" s="109"/>
      <c r="J10" s="121"/>
      <c r="K10" s="109"/>
      <c r="L10" s="109"/>
      <c r="M10" s="109"/>
      <c r="N10" s="121"/>
      <c r="O10" s="109"/>
      <c r="P10" s="109"/>
      <c r="Q10" s="109"/>
      <c r="R10" s="121"/>
    </row>
    <row r="11" spans="2:18" x14ac:dyDescent="0.25">
      <c r="B11" s="129" t="s">
        <v>100</v>
      </c>
      <c r="C11" s="24"/>
      <c r="D11" s="24"/>
      <c r="E11" s="24"/>
      <c r="F11" s="130"/>
      <c r="G11" s="24"/>
      <c r="H11" s="24"/>
      <c r="I11" s="109"/>
      <c r="J11" s="121"/>
      <c r="K11" s="109"/>
      <c r="L11" s="109"/>
      <c r="M11" s="109"/>
      <c r="N11" s="121"/>
      <c r="O11" s="109"/>
      <c r="P11" s="109"/>
      <c r="Q11" s="109"/>
      <c r="R11" s="121"/>
    </row>
    <row r="13" spans="2:18" x14ac:dyDescent="0.25">
      <c r="F13" s="248"/>
      <c r="G13" s="248"/>
      <c r="H13" s="248"/>
    </row>
    <row r="15" spans="2:18" x14ac:dyDescent="0.25">
      <c r="F15" s="248"/>
      <c r="G15" s="248"/>
      <c r="H15" s="248"/>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B2:N10"/>
  <sheetViews>
    <sheetView workbookViewId="0">
      <selection activeCell="A17" sqref="A17:XFD1048576"/>
    </sheetView>
  </sheetViews>
  <sheetFormatPr defaultRowHeight="15" x14ac:dyDescent="0.25"/>
  <cols>
    <col min="1" max="1" width="14.140625" bestFit="1" customWidth="1"/>
  </cols>
  <sheetData>
    <row r="2" spans="2:14" x14ac:dyDescent="0.25">
      <c r="B2" s="264" t="s">
        <v>260</v>
      </c>
      <c r="C2" s="264"/>
      <c r="D2" s="264"/>
      <c r="E2" s="264"/>
      <c r="F2" s="264"/>
      <c r="G2" s="264"/>
      <c r="H2" s="264"/>
      <c r="I2" s="264"/>
      <c r="J2" s="264"/>
      <c r="K2" s="264"/>
    </row>
    <row r="3" spans="2:14" x14ac:dyDescent="0.25">
      <c r="B3" s="6" t="s">
        <v>219</v>
      </c>
      <c r="C3" s="6"/>
      <c r="D3" s="6"/>
      <c r="E3" s="6"/>
      <c r="F3" s="6"/>
      <c r="G3" s="6"/>
      <c r="H3" s="6"/>
      <c r="I3" s="6"/>
      <c r="J3" s="6"/>
      <c r="K3" s="6"/>
    </row>
    <row r="4" spans="2:14" x14ac:dyDescent="0.25">
      <c r="B4" s="265" t="s">
        <v>0</v>
      </c>
      <c r="C4" s="262">
        <v>2021</v>
      </c>
      <c r="D4" s="262"/>
      <c r="E4" s="262"/>
      <c r="F4" s="268">
        <v>2020</v>
      </c>
      <c r="G4" s="268"/>
      <c r="H4" s="268"/>
      <c r="I4" s="262" t="s">
        <v>213</v>
      </c>
      <c r="J4" s="262"/>
      <c r="K4" s="262"/>
      <c r="L4" s="262" t="s">
        <v>214</v>
      </c>
      <c r="M4" s="262"/>
      <c r="N4" s="262"/>
    </row>
    <row r="5" spans="2:14" x14ac:dyDescent="0.25">
      <c r="B5" s="266"/>
      <c r="C5" s="263"/>
      <c r="D5" s="263"/>
      <c r="E5" s="263"/>
      <c r="F5" s="269"/>
      <c r="G5" s="269"/>
      <c r="H5" s="269"/>
      <c r="I5" s="263"/>
      <c r="J5" s="263"/>
      <c r="K5" s="263"/>
      <c r="L5" s="263"/>
      <c r="M5" s="263"/>
      <c r="N5" s="263"/>
    </row>
    <row r="6" spans="2:14" x14ac:dyDescent="0.25">
      <c r="B6" s="267"/>
      <c r="C6" s="70" t="s">
        <v>1</v>
      </c>
      <c r="D6" s="70" t="s">
        <v>2</v>
      </c>
      <c r="E6" s="70" t="s">
        <v>3</v>
      </c>
      <c r="F6" s="70" t="s">
        <v>1</v>
      </c>
      <c r="G6" s="70" t="s">
        <v>2</v>
      </c>
      <c r="H6" s="70" t="s">
        <v>3</v>
      </c>
      <c r="I6" s="70" t="s">
        <v>1</v>
      </c>
      <c r="J6" s="70" t="s">
        <v>2</v>
      </c>
      <c r="K6" s="70" t="s">
        <v>3</v>
      </c>
      <c r="L6" s="70" t="s">
        <v>1</v>
      </c>
      <c r="M6" s="70" t="s">
        <v>2</v>
      </c>
      <c r="N6" s="70" t="s">
        <v>3</v>
      </c>
    </row>
    <row r="7" spans="2:14" x14ac:dyDescent="0.25">
      <c r="B7" s="178" t="s">
        <v>196</v>
      </c>
      <c r="C7" s="10">
        <v>508</v>
      </c>
      <c r="D7" s="10">
        <v>20</v>
      </c>
      <c r="E7" s="10">
        <v>753</v>
      </c>
      <c r="F7" s="7">
        <v>372</v>
      </c>
      <c r="G7" s="7">
        <v>11</v>
      </c>
      <c r="H7" s="7">
        <v>551</v>
      </c>
      <c r="I7" s="12">
        <v>36.56</v>
      </c>
      <c r="J7" s="12">
        <v>81.819999999999993</v>
      </c>
      <c r="K7" s="12">
        <v>36.659999999999997</v>
      </c>
      <c r="L7" s="5">
        <v>-1.55</v>
      </c>
      <c r="M7" s="5">
        <v>25</v>
      </c>
      <c r="N7" s="5">
        <v>-9.6</v>
      </c>
    </row>
    <row r="8" spans="2:14" x14ac:dyDescent="0.25">
      <c r="B8" s="177" t="s">
        <v>197</v>
      </c>
      <c r="C8" s="10">
        <v>410</v>
      </c>
      <c r="D8" s="10">
        <v>16</v>
      </c>
      <c r="E8" s="10">
        <v>580</v>
      </c>
      <c r="F8" s="7">
        <v>305</v>
      </c>
      <c r="G8" s="7">
        <v>7</v>
      </c>
      <c r="H8" s="7">
        <v>505</v>
      </c>
      <c r="I8" s="12">
        <v>34.43</v>
      </c>
      <c r="J8" s="12">
        <v>128.57</v>
      </c>
      <c r="K8" s="12">
        <v>14.85</v>
      </c>
      <c r="L8" s="5">
        <v>5.94</v>
      </c>
      <c r="M8" s="5">
        <v>23.08</v>
      </c>
      <c r="N8" s="5">
        <v>-10.91</v>
      </c>
    </row>
    <row r="9" spans="2:14" x14ac:dyDescent="0.25">
      <c r="B9" s="146" t="s">
        <v>178</v>
      </c>
      <c r="C9" s="147">
        <v>918</v>
      </c>
      <c r="D9" s="147">
        <v>36</v>
      </c>
      <c r="E9" s="147">
        <v>1333</v>
      </c>
      <c r="F9" s="147">
        <v>677</v>
      </c>
      <c r="G9" s="147">
        <v>18</v>
      </c>
      <c r="H9" s="147">
        <v>1056</v>
      </c>
      <c r="I9" s="49">
        <v>35.6</v>
      </c>
      <c r="J9" s="49">
        <v>100</v>
      </c>
      <c r="K9" s="49">
        <v>26.23</v>
      </c>
      <c r="L9" s="49">
        <v>1.66</v>
      </c>
      <c r="M9" s="49">
        <v>24.14</v>
      </c>
      <c r="N9" s="49">
        <v>-10.18</v>
      </c>
    </row>
    <row r="10" spans="2:14" x14ac:dyDescent="0.25">
      <c r="B10" s="11" t="s">
        <v>5</v>
      </c>
      <c r="C10" s="9">
        <v>151875</v>
      </c>
      <c r="D10" s="9">
        <v>2875</v>
      </c>
      <c r="E10" s="9">
        <v>204728</v>
      </c>
      <c r="F10" s="9">
        <v>118298</v>
      </c>
      <c r="G10" s="9">
        <v>2395</v>
      </c>
      <c r="H10" s="9">
        <v>159248</v>
      </c>
      <c r="I10" s="49">
        <v>28.38</v>
      </c>
      <c r="J10" s="49">
        <v>20.04</v>
      </c>
      <c r="K10" s="49">
        <v>28.56</v>
      </c>
      <c r="L10" s="49">
        <v>-11.79</v>
      </c>
      <c r="M10" s="49">
        <v>-9.39</v>
      </c>
      <c r="N10" s="49">
        <v>-15.19</v>
      </c>
    </row>
  </sheetData>
  <mergeCells count="6">
    <mergeCell ref="L4:N5"/>
    <mergeCell ref="B2:K2"/>
    <mergeCell ref="B4:B6"/>
    <mergeCell ref="C4:E5"/>
    <mergeCell ref="F4:H5"/>
    <mergeCell ref="I4:K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dimension ref="B2:R11"/>
  <sheetViews>
    <sheetView workbookViewId="0">
      <selection activeCell="A16" sqref="A16:XFD144"/>
    </sheetView>
  </sheetViews>
  <sheetFormatPr defaultRowHeight="15" x14ac:dyDescent="0.25"/>
  <sheetData>
    <row r="2" spans="2:18" x14ac:dyDescent="0.25">
      <c r="B2" s="8" t="s">
        <v>276</v>
      </c>
      <c r="C2" s="109"/>
      <c r="D2" s="109"/>
      <c r="E2" s="109"/>
      <c r="F2" s="121"/>
      <c r="G2" s="109"/>
      <c r="H2" s="109"/>
      <c r="I2" s="109"/>
      <c r="J2" s="121"/>
      <c r="K2" s="109"/>
      <c r="L2" s="109"/>
      <c r="M2" s="109"/>
      <c r="N2" s="121"/>
      <c r="O2" s="109"/>
      <c r="P2" s="109"/>
      <c r="Q2" s="109"/>
      <c r="R2" s="121"/>
    </row>
    <row r="3" spans="2:18" x14ac:dyDescent="0.25">
      <c r="B3" s="44" t="s">
        <v>248</v>
      </c>
      <c r="C3" s="44"/>
      <c r="D3" s="44"/>
      <c r="E3" s="44"/>
      <c r="F3" s="44"/>
      <c r="G3" s="44"/>
      <c r="H3" s="44"/>
      <c r="I3" s="109"/>
      <c r="J3" s="121"/>
      <c r="K3" s="109"/>
      <c r="L3" s="109"/>
      <c r="M3" s="109"/>
      <c r="N3" s="121"/>
      <c r="O3" s="109"/>
      <c r="P3" s="109"/>
      <c r="Q3" s="109"/>
      <c r="R3" s="121"/>
    </row>
    <row r="4" spans="2:18" x14ac:dyDescent="0.25">
      <c r="B4" s="295" t="s">
        <v>95</v>
      </c>
      <c r="C4" s="312" t="s">
        <v>72</v>
      </c>
      <c r="D4" s="312"/>
      <c r="E4" s="312"/>
      <c r="F4" s="312"/>
      <c r="G4" s="312"/>
      <c r="H4" s="312"/>
      <c r="I4" s="312"/>
      <c r="J4" s="312"/>
      <c r="K4" s="312"/>
      <c r="L4" s="312"/>
      <c r="M4" s="312"/>
      <c r="N4" s="312"/>
      <c r="O4" s="312"/>
      <c r="P4" s="312"/>
      <c r="Q4" s="312"/>
      <c r="R4" s="312"/>
    </row>
    <row r="5" spans="2:18" x14ac:dyDescent="0.25">
      <c r="B5" s="311"/>
      <c r="C5" s="313" t="s">
        <v>96</v>
      </c>
      <c r="D5" s="313"/>
      <c r="E5" s="313"/>
      <c r="F5" s="313"/>
      <c r="G5" s="312" t="s">
        <v>97</v>
      </c>
      <c r="H5" s="312"/>
      <c r="I5" s="312"/>
      <c r="J5" s="312"/>
      <c r="K5" s="313" t="s">
        <v>98</v>
      </c>
      <c r="L5" s="313"/>
      <c r="M5" s="313"/>
      <c r="N5" s="313"/>
      <c r="O5" s="312" t="s">
        <v>9</v>
      </c>
      <c r="P5" s="312"/>
      <c r="Q5" s="312"/>
      <c r="R5" s="312"/>
    </row>
    <row r="6" spans="2:18" ht="27" x14ac:dyDescent="0.25">
      <c r="B6" s="296"/>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7" t="s">
        <v>196</v>
      </c>
      <c r="C7" s="16">
        <v>6</v>
      </c>
      <c r="D7" s="16">
        <v>0</v>
      </c>
      <c r="E7" s="16">
        <v>10</v>
      </c>
      <c r="F7" s="122">
        <v>0</v>
      </c>
      <c r="G7" s="16">
        <v>6</v>
      </c>
      <c r="H7" s="16">
        <v>0</v>
      </c>
      <c r="I7" s="16">
        <v>10</v>
      </c>
      <c r="J7" s="122">
        <v>0</v>
      </c>
      <c r="K7" s="16">
        <v>17</v>
      </c>
      <c r="L7" s="16">
        <v>0</v>
      </c>
      <c r="M7" s="16">
        <v>34</v>
      </c>
      <c r="N7" s="122">
        <v>0</v>
      </c>
      <c r="O7" s="16">
        <v>29</v>
      </c>
      <c r="P7" s="16">
        <v>0</v>
      </c>
      <c r="Q7" s="16">
        <v>54</v>
      </c>
      <c r="R7" s="122">
        <v>0</v>
      </c>
    </row>
    <row r="8" spans="2:18" x14ac:dyDescent="0.25">
      <c r="B8" s="187" t="s">
        <v>197</v>
      </c>
      <c r="C8" s="16">
        <v>5</v>
      </c>
      <c r="D8" s="16">
        <v>0</v>
      </c>
      <c r="E8" s="16">
        <v>7</v>
      </c>
      <c r="F8" s="122">
        <v>0</v>
      </c>
      <c r="G8" s="16">
        <v>7</v>
      </c>
      <c r="H8" s="16">
        <v>0</v>
      </c>
      <c r="I8" s="16">
        <v>10</v>
      </c>
      <c r="J8" s="122">
        <v>0</v>
      </c>
      <c r="K8" s="16">
        <v>21</v>
      </c>
      <c r="L8" s="16">
        <v>0</v>
      </c>
      <c r="M8" s="16">
        <v>32</v>
      </c>
      <c r="N8" s="122">
        <v>0</v>
      </c>
      <c r="O8" s="16">
        <v>33</v>
      </c>
      <c r="P8" s="16">
        <v>0</v>
      </c>
      <c r="Q8" s="16">
        <v>49</v>
      </c>
      <c r="R8" s="122">
        <v>0</v>
      </c>
    </row>
    <row r="9" spans="2:18" x14ac:dyDescent="0.25">
      <c r="B9" s="123" t="s">
        <v>9</v>
      </c>
      <c r="C9" s="124">
        <v>11</v>
      </c>
      <c r="D9" s="125">
        <v>0</v>
      </c>
      <c r="E9" s="124">
        <v>17</v>
      </c>
      <c r="F9" s="39">
        <v>0</v>
      </c>
      <c r="G9" s="124">
        <v>13</v>
      </c>
      <c r="H9" s="126">
        <v>0</v>
      </c>
      <c r="I9" s="124">
        <v>20</v>
      </c>
      <c r="J9" s="39">
        <v>0</v>
      </c>
      <c r="K9" s="124">
        <v>38</v>
      </c>
      <c r="L9" s="124">
        <v>0</v>
      </c>
      <c r="M9" s="127">
        <v>66</v>
      </c>
      <c r="N9" s="128">
        <v>0</v>
      </c>
      <c r="O9" s="127">
        <v>62</v>
      </c>
      <c r="P9" s="124">
        <v>0</v>
      </c>
      <c r="Q9" s="127">
        <v>103</v>
      </c>
      <c r="R9" s="128">
        <v>0</v>
      </c>
    </row>
    <row r="10" spans="2:18" x14ac:dyDescent="0.25">
      <c r="B10" s="129" t="s">
        <v>99</v>
      </c>
      <c r="C10" s="24"/>
      <c r="D10" s="24"/>
      <c r="E10" s="24"/>
      <c r="F10" s="130"/>
      <c r="G10" s="24"/>
      <c r="H10" s="24"/>
      <c r="I10" s="109"/>
      <c r="J10" s="121"/>
      <c r="K10" s="109"/>
      <c r="L10" s="109"/>
      <c r="M10" s="109"/>
      <c r="N10" s="121"/>
      <c r="O10" s="109"/>
      <c r="P10" s="109"/>
      <c r="Q10" s="109"/>
      <c r="R10" s="121"/>
    </row>
    <row r="11" spans="2:18" x14ac:dyDescent="0.25">
      <c r="B11" s="129" t="s">
        <v>100</v>
      </c>
      <c r="C11" s="24"/>
      <c r="D11" s="24"/>
      <c r="E11" s="24"/>
      <c r="F11" s="130"/>
      <c r="G11" s="24"/>
      <c r="H11" s="24"/>
      <c r="I11" s="109"/>
      <c r="J11" s="121"/>
      <c r="K11" s="109"/>
      <c r="L11" s="109"/>
      <c r="M11" s="109"/>
      <c r="N11" s="121"/>
      <c r="O11" s="109"/>
      <c r="P11" s="109"/>
      <c r="Q11" s="109"/>
      <c r="R11" s="121"/>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2"/>
  <dimension ref="B2:R11"/>
  <sheetViews>
    <sheetView workbookViewId="0">
      <selection activeCell="A16" sqref="A16:XFD144"/>
    </sheetView>
  </sheetViews>
  <sheetFormatPr defaultRowHeight="15" x14ac:dyDescent="0.25"/>
  <sheetData>
    <row r="2" spans="2:18" x14ac:dyDescent="0.25">
      <c r="B2" s="8" t="s">
        <v>277</v>
      </c>
      <c r="C2" s="109"/>
      <c r="D2" s="109"/>
      <c r="E2" s="109"/>
      <c r="F2" s="121"/>
      <c r="G2" s="109"/>
      <c r="H2" s="109"/>
      <c r="I2" s="109"/>
      <c r="J2" s="121"/>
      <c r="K2" s="109"/>
      <c r="L2" s="109"/>
      <c r="M2" s="109"/>
      <c r="N2" s="121"/>
      <c r="O2" s="109"/>
      <c r="P2" s="109"/>
      <c r="Q2" s="109"/>
      <c r="R2" s="121"/>
    </row>
    <row r="3" spans="2:18" x14ac:dyDescent="0.25">
      <c r="B3" s="44" t="s">
        <v>248</v>
      </c>
      <c r="C3" s="44"/>
      <c r="D3" s="44"/>
      <c r="E3" s="44"/>
      <c r="F3" s="44"/>
      <c r="G3" s="44"/>
      <c r="H3" s="44"/>
      <c r="I3" s="109"/>
      <c r="J3" s="121"/>
      <c r="K3" s="109"/>
      <c r="L3" s="109"/>
      <c r="M3" s="109"/>
      <c r="N3" s="121"/>
      <c r="O3" s="109"/>
      <c r="P3" s="109"/>
      <c r="Q3" s="109"/>
      <c r="R3" s="121"/>
    </row>
    <row r="4" spans="2:18" x14ac:dyDescent="0.25">
      <c r="B4" s="295" t="s">
        <v>95</v>
      </c>
      <c r="C4" s="312" t="s">
        <v>72</v>
      </c>
      <c r="D4" s="312"/>
      <c r="E4" s="312"/>
      <c r="F4" s="312"/>
      <c r="G4" s="312"/>
      <c r="H4" s="312"/>
      <c r="I4" s="312"/>
      <c r="J4" s="312"/>
      <c r="K4" s="312"/>
      <c r="L4" s="312"/>
      <c r="M4" s="312"/>
      <c r="N4" s="312"/>
      <c r="O4" s="312"/>
      <c r="P4" s="312"/>
      <c r="Q4" s="312"/>
      <c r="R4" s="312"/>
    </row>
    <row r="5" spans="2:18" x14ac:dyDescent="0.25">
      <c r="B5" s="311"/>
      <c r="C5" s="313" t="s">
        <v>96</v>
      </c>
      <c r="D5" s="313"/>
      <c r="E5" s="313"/>
      <c r="F5" s="313"/>
      <c r="G5" s="312" t="s">
        <v>97</v>
      </c>
      <c r="H5" s="312"/>
      <c r="I5" s="312"/>
      <c r="J5" s="312"/>
      <c r="K5" s="313" t="s">
        <v>98</v>
      </c>
      <c r="L5" s="313"/>
      <c r="M5" s="313"/>
      <c r="N5" s="313"/>
      <c r="O5" s="312" t="s">
        <v>9</v>
      </c>
      <c r="P5" s="312"/>
      <c r="Q5" s="312"/>
      <c r="R5" s="312"/>
    </row>
    <row r="6" spans="2:18" ht="27" x14ac:dyDescent="0.25">
      <c r="B6" s="296"/>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7" t="s">
        <v>196</v>
      </c>
      <c r="C7" s="16">
        <v>7</v>
      </c>
      <c r="D7" s="16">
        <v>2</v>
      </c>
      <c r="E7" s="16">
        <v>8</v>
      </c>
      <c r="F7" s="122">
        <v>28.57</v>
      </c>
      <c r="G7" s="16">
        <v>10</v>
      </c>
      <c r="H7" s="16">
        <v>0</v>
      </c>
      <c r="I7" s="16">
        <v>21</v>
      </c>
      <c r="J7" s="122">
        <v>0</v>
      </c>
      <c r="K7" s="16">
        <v>29</v>
      </c>
      <c r="L7" s="16">
        <v>4</v>
      </c>
      <c r="M7" s="16">
        <v>39</v>
      </c>
      <c r="N7" s="122">
        <v>13.79</v>
      </c>
      <c r="O7" s="16">
        <v>46</v>
      </c>
      <c r="P7" s="16">
        <v>6</v>
      </c>
      <c r="Q7" s="16">
        <v>68</v>
      </c>
      <c r="R7" s="122">
        <v>13.04</v>
      </c>
    </row>
    <row r="8" spans="2:18" x14ac:dyDescent="0.25">
      <c r="B8" s="187" t="s">
        <v>197</v>
      </c>
      <c r="C8" s="16">
        <v>1</v>
      </c>
      <c r="D8" s="16">
        <v>0</v>
      </c>
      <c r="E8" s="16">
        <v>6</v>
      </c>
      <c r="F8" s="122">
        <v>0</v>
      </c>
      <c r="G8" s="16">
        <v>6</v>
      </c>
      <c r="H8" s="16">
        <v>0</v>
      </c>
      <c r="I8" s="16">
        <v>8</v>
      </c>
      <c r="J8" s="122">
        <v>0</v>
      </c>
      <c r="K8" s="16">
        <v>16</v>
      </c>
      <c r="L8" s="16">
        <v>2</v>
      </c>
      <c r="M8" s="16">
        <v>22</v>
      </c>
      <c r="N8" s="122">
        <v>12.5</v>
      </c>
      <c r="O8" s="16">
        <v>23</v>
      </c>
      <c r="P8" s="16">
        <v>2</v>
      </c>
      <c r="Q8" s="16">
        <v>36</v>
      </c>
      <c r="R8" s="122">
        <v>8.6999999999999993</v>
      </c>
    </row>
    <row r="9" spans="2:18" x14ac:dyDescent="0.25">
      <c r="B9" s="123" t="s">
        <v>9</v>
      </c>
      <c r="C9" s="124">
        <v>8</v>
      </c>
      <c r="D9" s="125">
        <v>2</v>
      </c>
      <c r="E9" s="124">
        <v>14</v>
      </c>
      <c r="F9" s="39">
        <v>25</v>
      </c>
      <c r="G9" s="124">
        <v>16</v>
      </c>
      <c r="H9" s="126">
        <v>0</v>
      </c>
      <c r="I9" s="124">
        <v>29</v>
      </c>
      <c r="J9" s="39">
        <v>0</v>
      </c>
      <c r="K9" s="124">
        <v>45</v>
      </c>
      <c r="L9" s="124">
        <v>6</v>
      </c>
      <c r="M9" s="127">
        <v>61</v>
      </c>
      <c r="N9" s="128">
        <v>13.33</v>
      </c>
      <c r="O9" s="127">
        <v>69</v>
      </c>
      <c r="P9" s="124">
        <v>8</v>
      </c>
      <c r="Q9" s="127">
        <v>104</v>
      </c>
      <c r="R9" s="128">
        <v>11.59</v>
      </c>
    </row>
    <row r="10" spans="2:18" x14ac:dyDescent="0.25">
      <c r="B10" s="129" t="s">
        <v>99</v>
      </c>
      <c r="C10" s="24"/>
      <c r="D10" s="24"/>
      <c r="E10" s="24"/>
      <c r="F10" s="130"/>
      <c r="G10" s="24"/>
      <c r="H10" s="24"/>
      <c r="I10" s="109"/>
      <c r="J10" s="121"/>
      <c r="K10" s="109"/>
      <c r="L10" s="109"/>
      <c r="M10" s="109"/>
      <c r="N10" s="121"/>
      <c r="O10" s="109"/>
      <c r="P10" s="109"/>
      <c r="Q10" s="109"/>
      <c r="R10" s="121"/>
    </row>
    <row r="11" spans="2:18" x14ac:dyDescent="0.25">
      <c r="B11" s="129" t="s">
        <v>100</v>
      </c>
      <c r="C11" s="24"/>
      <c r="D11" s="24"/>
      <c r="E11" s="24"/>
      <c r="F11" s="130"/>
      <c r="G11" s="24"/>
      <c r="H11" s="24"/>
      <c r="I11" s="109"/>
      <c r="J11" s="121"/>
      <c r="K11" s="109"/>
      <c r="L11" s="109"/>
      <c r="M11" s="109"/>
      <c r="N11" s="121"/>
      <c r="O11" s="109"/>
      <c r="P11" s="109"/>
      <c r="Q11" s="109"/>
      <c r="R11" s="121"/>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3"/>
  <dimension ref="A2:O26"/>
  <sheetViews>
    <sheetView topLeftCell="A4" workbookViewId="0">
      <selection activeCell="O6" sqref="O6:Q15"/>
    </sheetView>
  </sheetViews>
  <sheetFormatPr defaultRowHeight="15" x14ac:dyDescent="0.25"/>
  <cols>
    <col min="2" max="2" width="14.7109375" customWidth="1"/>
    <col min="3" max="13" width="7" customWidth="1"/>
  </cols>
  <sheetData>
    <row r="2" spans="2:15" x14ac:dyDescent="0.25">
      <c r="B2" s="91" t="s">
        <v>278</v>
      </c>
    </row>
    <row r="3" spans="2:15" x14ac:dyDescent="0.25">
      <c r="B3" s="31" t="s">
        <v>250</v>
      </c>
    </row>
    <row r="4" spans="2:15" x14ac:dyDescent="0.25">
      <c r="B4" s="314" t="s">
        <v>101</v>
      </c>
      <c r="C4" s="315">
        <v>2021</v>
      </c>
      <c r="D4" s="315"/>
      <c r="E4" s="315"/>
      <c r="F4" s="315"/>
      <c r="G4" s="315"/>
      <c r="H4" s="315"/>
      <c r="I4" s="315"/>
      <c r="J4" s="315"/>
      <c r="K4" s="316" t="s">
        <v>102</v>
      </c>
      <c r="L4" s="316"/>
      <c r="M4" s="316"/>
    </row>
    <row r="5" spans="2:15" ht="19.5" customHeight="1" x14ac:dyDescent="0.25">
      <c r="B5" s="314"/>
      <c r="C5" s="315"/>
      <c r="D5" s="315"/>
      <c r="E5" s="315"/>
      <c r="F5" s="315"/>
      <c r="G5" s="315"/>
      <c r="H5" s="315"/>
      <c r="I5" s="315"/>
      <c r="J5" s="315"/>
      <c r="K5" s="317" t="s">
        <v>249</v>
      </c>
      <c r="L5" s="317"/>
      <c r="M5" s="317"/>
    </row>
    <row r="6" spans="2:15" ht="27" x14ac:dyDescent="0.25">
      <c r="B6" s="314"/>
      <c r="C6" s="131" t="s">
        <v>103</v>
      </c>
      <c r="D6" s="132" t="s">
        <v>104</v>
      </c>
      <c r="E6" s="131" t="s">
        <v>1</v>
      </c>
      <c r="F6" s="132" t="s">
        <v>104</v>
      </c>
      <c r="G6" s="131" t="s">
        <v>2</v>
      </c>
      <c r="H6" s="132" t="s">
        <v>104</v>
      </c>
      <c r="I6" s="131" t="s">
        <v>3</v>
      </c>
      <c r="J6" s="132" t="s">
        <v>104</v>
      </c>
      <c r="K6" s="133" t="s">
        <v>1</v>
      </c>
      <c r="L6" s="133" t="s">
        <v>2</v>
      </c>
      <c r="M6" s="133" t="s">
        <v>3</v>
      </c>
    </row>
    <row r="7" spans="2:15" x14ac:dyDescent="0.25">
      <c r="B7" s="134" t="s">
        <v>105</v>
      </c>
      <c r="C7" s="196">
        <v>1</v>
      </c>
      <c r="D7" s="20">
        <v>0.76</v>
      </c>
      <c r="E7" s="135">
        <v>166</v>
      </c>
      <c r="F7" s="21">
        <v>18.079999999999998</v>
      </c>
      <c r="G7" s="136">
        <v>3</v>
      </c>
      <c r="H7" s="20">
        <v>8.33</v>
      </c>
      <c r="I7" s="135">
        <v>220</v>
      </c>
      <c r="J7" s="21">
        <v>16.5</v>
      </c>
      <c r="K7" s="199">
        <v>36</v>
      </c>
      <c r="L7" s="199">
        <v>2</v>
      </c>
      <c r="M7" s="199">
        <v>43</v>
      </c>
      <c r="O7" s="203"/>
    </row>
    <row r="8" spans="2:15" x14ac:dyDescent="0.25">
      <c r="B8" s="134" t="s">
        <v>106</v>
      </c>
      <c r="C8" s="196">
        <v>11</v>
      </c>
      <c r="D8" s="20">
        <v>8.4</v>
      </c>
      <c r="E8" s="135">
        <v>41</v>
      </c>
      <c r="F8" s="21">
        <v>4.47</v>
      </c>
      <c r="G8" s="136">
        <v>3</v>
      </c>
      <c r="H8" s="20">
        <v>8.33</v>
      </c>
      <c r="I8" s="135">
        <v>61</v>
      </c>
      <c r="J8" s="21">
        <v>4.58</v>
      </c>
      <c r="K8" s="199">
        <v>-5</v>
      </c>
      <c r="L8" s="199">
        <v>2</v>
      </c>
      <c r="M8" s="199">
        <v>-8</v>
      </c>
      <c r="O8" s="203"/>
    </row>
    <row r="9" spans="2:15" x14ac:dyDescent="0.25">
      <c r="B9" s="137" t="s">
        <v>107</v>
      </c>
      <c r="C9" s="197">
        <v>12</v>
      </c>
      <c r="D9" s="139">
        <v>9.16</v>
      </c>
      <c r="E9" s="140">
        <v>207</v>
      </c>
      <c r="F9" s="141">
        <v>22.55</v>
      </c>
      <c r="G9" s="142">
        <v>6</v>
      </c>
      <c r="H9" s="139">
        <v>16.670000000000002</v>
      </c>
      <c r="I9" s="140">
        <v>281</v>
      </c>
      <c r="J9" s="141">
        <v>21.08</v>
      </c>
      <c r="K9" s="200">
        <v>31</v>
      </c>
      <c r="L9" s="200">
        <v>4</v>
      </c>
      <c r="M9" s="200">
        <v>35</v>
      </c>
      <c r="O9" s="203"/>
    </row>
    <row r="10" spans="2:15" x14ac:dyDescent="0.25">
      <c r="B10" s="134" t="s">
        <v>108</v>
      </c>
      <c r="C10" s="196">
        <v>24</v>
      </c>
      <c r="D10" s="20">
        <v>18.32</v>
      </c>
      <c r="E10" s="143">
        <v>294</v>
      </c>
      <c r="F10" s="21">
        <v>32.03</v>
      </c>
      <c r="G10" s="136">
        <v>9</v>
      </c>
      <c r="H10" s="20">
        <v>25</v>
      </c>
      <c r="I10" s="135">
        <v>405</v>
      </c>
      <c r="J10" s="21">
        <v>30.38</v>
      </c>
      <c r="K10" s="199">
        <v>85</v>
      </c>
      <c r="L10" s="199">
        <v>5</v>
      </c>
      <c r="M10" s="199">
        <v>81</v>
      </c>
      <c r="O10" s="203"/>
    </row>
    <row r="11" spans="2:15" x14ac:dyDescent="0.25">
      <c r="B11" s="134" t="s">
        <v>109</v>
      </c>
      <c r="C11" s="196">
        <v>51</v>
      </c>
      <c r="D11" s="20">
        <v>38.93</v>
      </c>
      <c r="E11" s="143">
        <v>315</v>
      </c>
      <c r="F11" s="21">
        <v>34.31</v>
      </c>
      <c r="G11" s="136">
        <v>17</v>
      </c>
      <c r="H11" s="20">
        <v>47.22</v>
      </c>
      <c r="I11" s="143">
        <v>485</v>
      </c>
      <c r="J11" s="21">
        <v>36.380000000000003</v>
      </c>
      <c r="K11" s="199">
        <v>86</v>
      </c>
      <c r="L11" s="199">
        <v>8</v>
      </c>
      <c r="M11" s="199">
        <v>88</v>
      </c>
      <c r="O11" s="203"/>
    </row>
    <row r="12" spans="2:15" x14ac:dyDescent="0.25">
      <c r="B12" s="134" t="s">
        <v>200</v>
      </c>
      <c r="C12" s="196">
        <v>44</v>
      </c>
      <c r="D12" s="20">
        <v>33.590000000000003</v>
      </c>
      <c r="E12" s="143">
        <v>102</v>
      </c>
      <c r="F12" s="21">
        <v>11.11</v>
      </c>
      <c r="G12" s="136">
        <v>4</v>
      </c>
      <c r="H12" s="20">
        <v>11.11</v>
      </c>
      <c r="I12" s="143">
        <v>162</v>
      </c>
      <c r="J12" s="21">
        <v>12.15</v>
      </c>
      <c r="K12" s="199">
        <v>39</v>
      </c>
      <c r="L12" s="199">
        <v>1</v>
      </c>
      <c r="M12" s="199">
        <v>73</v>
      </c>
      <c r="O12" s="203"/>
    </row>
    <row r="13" spans="2:15" x14ac:dyDescent="0.25">
      <c r="B13" s="144" t="s">
        <v>201</v>
      </c>
      <c r="C13" s="197">
        <v>119</v>
      </c>
      <c r="D13" s="139">
        <v>90.84</v>
      </c>
      <c r="E13" s="145">
        <v>711</v>
      </c>
      <c r="F13" s="141">
        <v>77.45</v>
      </c>
      <c r="G13" s="138">
        <v>30</v>
      </c>
      <c r="H13" s="139">
        <v>83.33</v>
      </c>
      <c r="I13" s="145">
        <v>1052</v>
      </c>
      <c r="J13" s="141">
        <v>78.92</v>
      </c>
      <c r="K13" s="200">
        <v>210</v>
      </c>
      <c r="L13" s="200">
        <v>14</v>
      </c>
      <c r="M13" s="200">
        <v>242</v>
      </c>
      <c r="O13" s="203"/>
    </row>
    <row r="14" spans="2:15" x14ac:dyDescent="0.25">
      <c r="B14" s="146" t="s">
        <v>178</v>
      </c>
      <c r="C14" s="198">
        <v>131</v>
      </c>
      <c r="D14" s="23">
        <v>100</v>
      </c>
      <c r="E14" s="147">
        <v>918</v>
      </c>
      <c r="F14" s="23">
        <v>100</v>
      </c>
      <c r="G14" s="147">
        <v>36</v>
      </c>
      <c r="H14" s="23">
        <v>100</v>
      </c>
      <c r="I14" s="147">
        <v>1333</v>
      </c>
      <c r="J14" s="23">
        <v>100</v>
      </c>
      <c r="K14" s="201">
        <v>241</v>
      </c>
      <c r="L14" s="201">
        <v>18</v>
      </c>
      <c r="M14" s="201">
        <v>277</v>
      </c>
      <c r="O14" s="203"/>
    </row>
    <row r="19" spans="1:13" ht="15" customHeight="1" x14ac:dyDescent="0.25">
      <c r="A19" s="229"/>
      <c r="B19" s="230"/>
      <c r="C19" s="231"/>
      <c r="D19" s="228"/>
      <c r="E19" s="231"/>
      <c r="F19" s="232"/>
      <c r="G19" s="231"/>
      <c r="H19" s="232"/>
      <c r="I19" s="231"/>
      <c r="J19" s="232"/>
      <c r="K19" s="229"/>
      <c r="L19" s="229"/>
      <c r="M19" s="229"/>
    </row>
    <row r="20" spans="1:13" ht="15" customHeight="1" x14ac:dyDescent="0.25">
      <c r="A20" s="229"/>
      <c r="B20" s="230"/>
      <c r="C20" s="231"/>
      <c r="D20" s="228"/>
      <c r="E20" s="231"/>
      <c r="F20" s="232"/>
      <c r="G20" s="231"/>
      <c r="H20" s="232"/>
      <c r="I20" s="231"/>
      <c r="J20" s="232"/>
      <c r="K20" s="229"/>
      <c r="L20" s="229"/>
      <c r="M20" s="229"/>
    </row>
    <row r="21" spans="1:13" ht="15" customHeight="1" x14ac:dyDescent="0.25">
      <c r="A21" s="229"/>
      <c r="B21" s="230"/>
      <c r="C21" s="231"/>
      <c r="D21" s="228"/>
      <c r="E21" s="231"/>
      <c r="F21" s="232"/>
      <c r="G21" s="231"/>
      <c r="H21" s="232"/>
      <c r="I21" s="231"/>
      <c r="J21" s="232"/>
      <c r="K21" s="229"/>
      <c r="L21" s="229"/>
      <c r="M21" s="229"/>
    </row>
    <row r="22" spans="1:13" ht="15" customHeight="1" x14ac:dyDescent="0.25">
      <c r="A22" s="229"/>
      <c r="B22" s="230"/>
      <c r="C22" s="231"/>
      <c r="D22" s="228"/>
      <c r="E22" s="231"/>
      <c r="F22" s="232"/>
      <c r="G22" s="231"/>
      <c r="H22" s="232"/>
      <c r="I22" s="231"/>
      <c r="J22" s="232"/>
      <c r="K22" s="229"/>
      <c r="L22" s="229"/>
      <c r="M22" s="229"/>
    </row>
    <row r="23" spans="1:13" ht="15" customHeight="1" x14ac:dyDescent="0.25">
      <c r="A23" s="229"/>
      <c r="B23" s="230"/>
      <c r="C23" s="231"/>
      <c r="D23" s="228"/>
      <c r="E23" s="231"/>
      <c r="F23" s="232"/>
      <c r="G23" s="231"/>
      <c r="H23" s="232"/>
      <c r="I23" s="231"/>
      <c r="J23" s="232"/>
      <c r="K23" s="229"/>
      <c r="L23" s="229"/>
      <c r="M23" s="229"/>
    </row>
    <row r="24" spans="1:13" ht="15" customHeight="1" x14ac:dyDescent="0.25">
      <c r="A24" s="229"/>
      <c r="B24" s="230"/>
      <c r="C24" s="231"/>
      <c r="D24" s="228"/>
      <c r="E24" s="231"/>
      <c r="F24" s="232"/>
      <c r="G24" s="231"/>
      <c r="H24" s="232"/>
      <c r="I24" s="231"/>
      <c r="J24" s="232"/>
      <c r="K24" s="229"/>
      <c r="L24" s="229"/>
      <c r="M24" s="229"/>
    </row>
    <row r="25" spans="1:13" ht="15" customHeight="1" x14ac:dyDescent="0.25">
      <c r="A25" s="229"/>
      <c r="B25" s="230"/>
      <c r="C25" s="231"/>
      <c r="D25" s="228"/>
      <c r="E25" s="231"/>
      <c r="F25" s="232"/>
      <c r="G25" s="231"/>
      <c r="H25" s="232"/>
      <c r="I25" s="231"/>
      <c r="J25" s="232"/>
      <c r="K25" s="229"/>
      <c r="L25" s="229"/>
      <c r="M25" s="229"/>
    </row>
    <row r="26" spans="1:13" ht="15" customHeight="1" x14ac:dyDescent="0.25">
      <c r="A26" s="229"/>
      <c r="B26" s="230"/>
      <c r="C26" s="231"/>
      <c r="D26" s="228"/>
      <c r="E26" s="231"/>
      <c r="F26" s="232"/>
      <c r="G26" s="231"/>
      <c r="H26" s="232"/>
      <c r="I26" s="231"/>
      <c r="J26" s="232"/>
      <c r="K26" s="229"/>
      <c r="L26" s="229"/>
      <c r="M26" s="229"/>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4"/>
  <dimension ref="B2:I16"/>
  <sheetViews>
    <sheetView workbookViewId="0">
      <selection activeCell="I6" sqref="I6"/>
    </sheetView>
  </sheetViews>
  <sheetFormatPr defaultRowHeight="15" x14ac:dyDescent="0.25"/>
  <cols>
    <col min="2" max="2" width="18.140625" customWidth="1"/>
    <col min="9" max="9" width="12.5703125" customWidth="1"/>
  </cols>
  <sheetData>
    <row r="2" spans="2:9" x14ac:dyDescent="0.25">
      <c r="B2" s="8" t="s">
        <v>279</v>
      </c>
      <c r="C2" s="8"/>
      <c r="D2" s="8"/>
      <c r="E2" s="8"/>
      <c r="F2" s="8"/>
    </row>
    <row r="3" spans="2:9" x14ac:dyDescent="0.25">
      <c r="B3" s="254" t="s">
        <v>251</v>
      </c>
      <c r="C3" s="254"/>
      <c r="D3" s="254"/>
      <c r="E3" s="254"/>
      <c r="F3" s="254"/>
    </row>
    <row r="4" spans="2:9" x14ac:dyDescent="0.25">
      <c r="B4" s="316" t="s">
        <v>101</v>
      </c>
      <c r="C4" s="318">
        <v>2021</v>
      </c>
      <c r="D4" s="318"/>
      <c r="E4" s="260">
        <v>2020</v>
      </c>
      <c r="F4" s="260"/>
      <c r="G4" s="260">
        <v>2019</v>
      </c>
      <c r="H4" s="260"/>
    </row>
    <row r="5" spans="2:9" x14ac:dyDescent="0.25">
      <c r="B5" s="322"/>
      <c r="C5" s="319"/>
      <c r="D5" s="319"/>
      <c r="E5" s="270"/>
      <c r="F5" s="270"/>
      <c r="G5" s="270"/>
      <c r="H5" s="270"/>
    </row>
    <row r="6" spans="2:9" ht="27" x14ac:dyDescent="0.25">
      <c r="B6" s="322"/>
      <c r="C6" s="70" t="s">
        <v>12</v>
      </c>
      <c r="D6" s="70" t="s">
        <v>8</v>
      </c>
      <c r="E6" s="70" t="s">
        <v>12</v>
      </c>
      <c r="F6" s="70" t="s">
        <v>8</v>
      </c>
      <c r="G6" s="70" t="s">
        <v>12</v>
      </c>
      <c r="H6" s="70" t="s">
        <v>8</v>
      </c>
    </row>
    <row r="7" spans="2:9" x14ac:dyDescent="0.25">
      <c r="B7" s="134" t="s">
        <v>105</v>
      </c>
      <c r="C7" s="240">
        <v>1.8072289156626504</v>
      </c>
      <c r="D7" s="241">
        <v>1.3452914798206279</v>
      </c>
      <c r="E7" s="242">
        <v>0.76923076923076927</v>
      </c>
      <c r="F7" s="243">
        <v>0.5617977528089888</v>
      </c>
      <c r="G7" s="242">
        <v>1.0526315789473684</v>
      </c>
      <c r="H7" s="243">
        <v>0.71942446043165476</v>
      </c>
    </row>
    <row r="8" spans="2:9" x14ac:dyDescent="0.25">
      <c r="B8" s="134" t="s">
        <v>106</v>
      </c>
      <c r="C8" s="240">
        <v>7.3170731707317067</v>
      </c>
      <c r="D8" s="241">
        <v>4.6875</v>
      </c>
      <c r="E8" s="242">
        <v>2.1739130434782608</v>
      </c>
      <c r="F8" s="243">
        <v>1.4285714285714286</v>
      </c>
      <c r="G8" s="242">
        <v>3.5087719298245612</v>
      </c>
      <c r="H8" s="243">
        <v>2.197802197802198</v>
      </c>
    </row>
    <row r="9" spans="2:9" x14ac:dyDescent="0.25">
      <c r="B9" s="137" t="s">
        <v>107</v>
      </c>
      <c r="C9" s="244">
        <v>2.8985507246376812</v>
      </c>
      <c r="D9" s="245">
        <v>2.0905923344947737</v>
      </c>
      <c r="E9" s="246">
        <v>1.1363636363636365</v>
      </c>
      <c r="F9" s="247">
        <v>0.80645161290322576</v>
      </c>
      <c r="G9" s="246">
        <v>1.6194331983805668</v>
      </c>
      <c r="H9" s="247">
        <v>1.084010840108401</v>
      </c>
    </row>
    <row r="10" spans="2:9" x14ac:dyDescent="0.25">
      <c r="B10" s="134" t="s">
        <v>108</v>
      </c>
      <c r="C10" s="240">
        <v>3.0612244897959182</v>
      </c>
      <c r="D10" s="241">
        <v>2.1739130434782608</v>
      </c>
      <c r="E10" s="242">
        <v>1.9138755980861244</v>
      </c>
      <c r="F10" s="243">
        <v>1.2195121951219512</v>
      </c>
      <c r="G10" s="242">
        <v>1.048951048951049</v>
      </c>
      <c r="H10" s="243">
        <v>0.63157894736842102</v>
      </c>
    </row>
    <row r="11" spans="2:9" x14ac:dyDescent="0.25">
      <c r="B11" s="134" t="s">
        <v>109</v>
      </c>
      <c r="C11" s="240">
        <v>5.3968253968253972</v>
      </c>
      <c r="D11" s="241">
        <v>3.3864541832669319</v>
      </c>
      <c r="E11" s="242">
        <v>3.9301310043668125</v>
      </c>
      <c r="F11" s="243">
        <v>2.2167487684729066</v>
      </c>
      <c r="G11" s="242">
        <v>4.7970479704797047</v>
      </c>
      <c r="H11" s="243">
        <v>2.6859504132231407</v>
      </c>
    </row>
    <row r="12" spans="2:9" x14ac:dyDescent="0.25">
      <c r="B12" s="134" t="s">
        <v>200</v>
      </c>
      <c r="C12" s="240">
        <v>3.9215686274509802</v>
      </c>
      <c r="D12" s="241">
        <v>2.4096385542168677</v>
      </c>
      <c r="E12" s="242">
        <v>4.7619047619047619</v>
      </c>
      <c r="F12" s="243">
        <v>3.2608695652173911</v>
      </c>
      <c r="G12" s="242">
        <v>9.0909090909090917</v>
      </c>
      <c r="H12" s="243">
        <v>4.8648648648648649</v>
      </c>
    </row>
    <row r="13" spans="2:9" x14ac:dyDescent="0.25">
      <c r="B13" s="144" t="s">
        <v>201</v>
      </c>
      <c r="C13" s="244">
        <v>4.2194092827004219</v>
      </c>
      <c r="D13" s="245">
        <v>2.7726432532347505</v>
      </c>
      <c r="E13" s="246">
        <v>3.1936127744510974</v>
      </c>
      <c r="F13" s="247">
        <v>1.937046004842615</v>
      </c>
      <c r="G13" s="246">
        <v>3.8109756097560976</v>
      </c>
      <c r="H13" s="247">
        <v>2.1853146853146854</v>
      </c>
    </row>
    <row r="14" spans="2:9" x14ac:dyDescent="0.25">
      <c r="B14" s="146" t="s">
        <v>178</v>
      </c>
      <c r="C14" s="49">
        <v>3.9215686274509802</v>
      </c>
      <c r="D14" s="49">
        <v>2.6296566837107376</v>
      </c>
      <c r="E14" s="49">
        <v>2.6587887740029541</v>
      </c>
      <c r="F14" s="49">
        <v>1.6759776536312849</v>
      </c>
      <c r="G14" s="49">
        <v>3.211517165005537</v>
      </c>
      <c r="H14" s="49">
        <v>1.9167217448777263</v>
      </c>
    </row>
    <row r="15" spans="2:9" ht="16.5" x14ac:dyDescent="0.3">
      <c r="B15" s="320" t="s">
        <v>44</v>
      </c>
      <c r="C15" s="321"/>
      <c r="D15" s="321"/>
      <c r="E15" s="321"/>
      <c r="F15" s="321"/>
      <c r="G15" s="321"/>
      <c r="H15" s="321"/>
      <c r="I15" s="321"/>
    </row>
    <row r="16" spans="2:9" x14ac:dyDescent="0.25">
      <c r="B16" s="22" t="s">
        <v>10</v>
      </c>
    </row>
  </sheetData>
  <mergeCells count="6">
    <mergeCell ref="B3:F3"/>
    <mergeCell ref="C4:D5"/>
    <mergeCell ref="E4:F5"/>
    <mergeCell ref="B15:I15"/>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5"/>
  <dimension ref="B2:I21"/>
  <sheetViews>
    <sheetView workbookViewId="0">
      <selection activeCell="A24" sqref="A24:XFD323"/>
    </sheetView>
  </sheetViews>
  <sheetFormatPr defaultRowHeight="15" x14ac:dyDescent="0.25"/>
  <cols>
    <col min="2" max="2" width="31.140625" customWidth="1"/>
  </cols>
  <sheetData>
    <row r="2" spans="2:9" x14ac:dyDescent="0.25">
      <c r="B2" s="8" t="s">
        <v>280</v>
      </c>
      <c r="F2" s="157"/>
      <c r="G2" s="157"/>
      <c r="H2" s="157"/>
    </row>
    <row r="3" spans="2:9" x14ac:dyDescent="0.25">
      <c r="B3" s="158" t="s">
        <v>252</v>
      </c>
      <c r="F3" s="157"/>
      <c r="G3" s="157"/>
      <c r="H3" s="157"/>
    </row>
    <row r="4" spans="2:9" x14ac:dyDescent="0.25">
      <c r="B4" s="304" t="s">
        <v>110</v>
      </c>
      <c r="C4" s="323" t="s">
        <v>28</v>
      </c>
      <c r="D4" s="323" t="s">
        <v>2</v>
      </c>
      <c r="E4" s="323" t="s">
        <v>3</v>
      </c>
      <c r="F4" s="326" t="s">
        <v>111</v>
      </c>
      <c r="G4" s="326"/>
      <c r="H4" s="326"/>
      <c r="I4" s="324" t="s">
        <v>40</v>
      </c>
    </row>
    <row r="5" spans="2:9" x14ac:dyDescent="0.25">
      <c r="B5" s="305"/>
      <c r="C5" s="143" t="s">
        <v>1</v>
      </c>
      <c r="D5" s="143" t="s">
        <v>2</v>
      </c>
      <c r="E5" s="143" t="s">
        <v>3</v>
      </c>
      <c r="F5" s="143" t="s">
        <v>1</v>
      </c>
      <c r="G5" s="143" t="s">
        <v>2</v>
      </c>
      <c r="H5" s="143" t="s">
        <v>3</v>
      </c>
      <c r="I5" s="325"/>
    </row>
    <row r="6" spans="2:9" x14ac:dyDescent="0.25">
      <c r="B6" s="61" t="s">
        <v>112</v>
      </c>
      <c r="C6" s="33">
        <v>49</v>
      </c>
      <c r="D6" s="34">
        <v>6</v>
      </c>
      <c r="E6" s="33">
        <v>87</v>
      </c>
      <c r="F6" s="149">
        <v>5.34</v>
      </c>
      <c r="G6" s="36">
        <v>16.670000000000002</v>
      </c>
      <c r="H6" s="149">
        <v>6.53</v>
      </c>
      <c r="I6" s="36">
        <v>12.244897959183673</v>
      </c>
    </row>
    <row r="7" spans="2:9" x14ac:dyDescent="0.25">
      <c r="B7" s="61" t="s">
        <v>113</v>
      </c>
      <c r="C7" s="33">
        <v>240</v>
      </c>
      <c r="D7" s="34">
        <v>7</v>
      </c>
      <c r="E7" s="33">
        <v>406</v>
      </c>
      <c r="F7" s="149">
        <v>26.14</v>
      </c>
      <c r="G7" s="36">
        <v>19.440000000000001</v>
      </c>
      <c r="H7" s="149">
        <v>30.46</v>
      </c>
      <c r="I7" s="36">
        <v>2.9166666666666665</v>
      </c>
    </row>
    <row r="8" spans="2:9" x14ac:dyDescent="0.25">
      <c r="B8" s="61" t="s">
        <v>114</v>
      </c>
      <c r="C8" s="33">
        <v>82</v>
      </c>
      <c r="D8" s="34">
        <v>1</v>
      </c>
      <c r="E8" s="33">
        <v>124</v>
      </c>
      <c r="F8" s="149">
        <v>8.93</v>
      </c>
      <c r="G8" s="36">
        <v>2.78</v>
      </c>
      <c r="H8" s="149">
        <v>9.3000000000000007</v>
      </c>
      <c r="I8" s="36">
        <v>1.2195121951219512</v>
      </c>
    </row>
    <row r="9" spans="2:9" x14ac:dyDescent="0.25">
      <c r="B9" s="61" t="s">
        <v>115</v>
      </c>
      <c r="C9" s="33">
        <v>121</v>
      </c>
      <c r="D9" s="34">
        <v>1</v>
      </c>
      <c r="E9" s="33">
        <v>194</v>
      </c>
      <c r="F9" s="149">
        <v>13.18</v>
      </c>
      <c r="G9" s="36">
        <v>2.78</v>
      </c>
      <c r="H9" s="149">
        <v>14.55</v>
      </c>
      <c r="I9" s="36">
        <v>0.82644628099173556</v>
      </c>
    </row>
    <row r="10" spans="2:9" ht="15" customHeight="1" x14ac:dyDescent="0.25">
      <c r="B10" s="61" t="s">
        <v>116</v>
      </c>
      <c r="C10" s="33">
        <v>24</v>
      </c>
      <c r="D10" s="34">
        <v>1</v>
      </c>
      <c r="E10" s="33">
        <v>33</v>
      </c>
      <c r="F10" s="149">
        <v>2.61</v>
      </c>
      <c r="G10" s="36">
        <v>2.78</v>
      </c>
      <c r="H10" s="149">
        <v>2.48</v>
      </c>
      <c r="I10" s="36">
        <v>4.1666666666666661</v>
      </c>
    </row>
    <row r="11" spans="2:9" x14ac:dyDescent="0.25">
      <c r="B11" s="150" t="s">
        <v>117</v>
      </c>
      <c r="C11" s="151">
        <v>516</v>
      </c>
      <c r="D11" s="152">
        <v>16</v>
      </c>
      <c r="E11" s="151">
        <v>844</v>
      </c>
      <c r="F11" s="153">
        <v>56.21</v>
      </c>
      <c r="G11" s="154">
        <v>44.44</v>
      </c>
      <c r="H11" s="153">
        <v>63.32</v>
      </c>
      <c r="I11" s="154">
        <v>3.1007751937984498</v>
      </c>
    </row>
    <row r="12" spans="2:9" x14ac:dyDescent="0.25">
      <c r="B12" s="61" t="s">
        <v>118</v>
      </c>
      <c r="C12" s="33">
        <v>95</v>
      </c>
      <c r="D12" s="34">
        <v>5</v>
      </c>
      <c r="E12" s="33">
        <v>98</v>
      </c>
      <c r="F12" s="149">
        <v>10.35</v>
      </c>
      <c r="G12" s="36">
        <v>13.89</v>
      </c>
      <c r="H12" s="149">
        <v>7.35</v>
      </c>
      <c r="I12" s="36">
        <v>5.2631578947368416</v>
      </c>
    </row>
    <row r="13" spans="2:9" x14ac:dyDescent="0.25">
      <c r="B13" s="61" t="s">
        <v>119</v>
      </c>
      <c r="C13" s="33">
        <v>14</v>
      </c>
      <c r="D13" s="34">
        <v>0</v>
      </c>
      <c r="E13" s="33">
        <v>17</v>
      </c>
      <c r="F13" s="149">
        <v>1.53</v>
      </c>
      <c r="G13" s="36">
        <v>0</v>
      </c>
      <c r="H13" s="149">
        <v>1.28</v>
      </c>
      <c r="I13" s="36">
        <v>0</v>
      </c>
    </row>
    <row r="14" spans="2:9" x14ac:dyDescent="0.25">
      <c r="B14" s="61" t="s">
        <v>120</v>
      </c>
      <c r="C14" s="33">
        <v>125</v>
      </c>
      <c r="D14" s="34">
        <v>5</v>
      </c>
      <c r="E14" s="33">
        <v>160</v>
      </c>
      <c r="F14" s="149">
        <v>13.62</v>
      </c>
      <c r="G14" s="36">
        <v>13.89</v>
      </c>
      <c r="H14" s="149">
        <v>12</v>
      </c>
      <c r="I14" s="36">
        <v>4</v>
      </c>
    </row>
    <row r="15" spans="2:9" x14ac:dyDescent="0.25">
      <c r="B15" s="61" t="s">
        <v>121</v>
      </c>
      <c r="C15" s="33">
        <v>150</v>
      </c>
      <c r="D15" s="34">
        <v>9</v>
      </c>
      <c r="E15" s="33">
        <v>195</v>
      </c>
      <c r="F15" s="149">
        <v>16.34</v>
      </c>
      <c r="G15" s="36">
        <v>25</v>
      </c>
      <c r="H15" s="149">
        <v>14.63</v>
      </c>
      <c r="I15" s="36">
        <v>6</v>
      </c>
    </row>
    <row r="16" spans="2:9" x14ac:dyDescent="0.25">
      <c r="B16" s="61" t="s">
        <v>122</v>
      </c>
      <c r="C16" s="33">
        <v>1</v>
      </c>
      <c r="D16" s="34">
        <v>0</v>
      </c>
      <c r="E16" s="33">
        <v>1</v>
      </c>
      <c r="F16" s="149">
        <v>0.11</v>
      </c>
      <c r="G16" s="36">
        <v>0</v>
      </c>
      <c r="H16" s="149">
        <v>0.08</v>
      </c>
      <c r="I16" s="36">
        <v>0</v>
      </c>
    </row>
    <row r="17" spans="2:9" x14ac:dyDescent="0.25">
      <c r="B17" s="61" t="s">
        <v>123</v>
      </c>
      <c r="C17" s="33">
        <v>17</v>
      </c>
      <c r="D17" s="34">
        <v>1</v>
      </c>
      <c r="E17" s="33">
        <v>18</v>
      </c>
      <c r="F17" s="149">
        <v>1.85</v>
      </c>
      <c r="G17" s="36">
        <v>2.78</v>
      </c>
      <c r="H17" s="149">
        <v>1.35</v>
      </c>
      <c r="I17" s="36">
        <v>5.8823529411764701</v>
      </c>
    </row>
    <row r="18" spans="2:9" x14ac:dyDescent="0.25">
      <c r="B18" s="150" t="s">
        <v>124</v>
      </c>
      <c r="C18" s="151">
        <v>402</v>
      </c>
      <c r="D18" s="152">
        <v>20</v>
      </c>
      <c r="E18" s="151">
        <v>489</v>
      </c>
      <c r="F18" s="153">
        <v>43.79</v>
      </c>
      <c r="G18" s="154">
        <v>55.56</v>
      </c>
      <c r="H18" s="153">
        <v>36.68</v>
      </c>
      <c r="I18" s="154">
        <v>4.9751243781094532</v>
      </c>
    </row>
    <row r="19" spans="2:9" x14ac:dyDescent="0.25">
      <c r="B19" s="155" t="s">
        <v>125</v>
      </c>
      <c r="C19" s="156">
        <v>918</v>
      </c>
      <c r="D19" s="156">
        <v>36</v>
      </c>
      <c r="E19" s="156">
        <v>1333</v>
      </c>
      <c r="F19" s="184">
        <v>100</v>
      </c>
      <c r="G19" s="184">
        <v>100</v>
      </c>
      <c r="H19" s="184">
        <v>100</v>
      </c>
      <c r="I19" s="184">
        <v>3.9215686274509802</v>
      </c>
    </row>
    <row r="20" spans="2:9" x14ac:dyDescent="0.25">
      <c r="B20" s="22" t="s">
        <v>44</v>
      </c>
      <c r="F20" s="157"/>
      <c r="G20" s="157"/>
      <c r="H20" s="157"/>
    </row>
    <row r="21" spans="2:9" x14ac:dyDescent="0.25">
      <c r="B21" s="148"/>
      <c r="C21" s="109"/>
      <c r="D21" s="109"/>
      <c r="E21" s="109"/>
      <c r="F21" s="109"/>
      <c r="G21" s="109"/>
      <c r="H21" s="109"/>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6"/>
  <dimension ref="B2:H32"/>
  <sheetViews>
    <sheetView topLeftCell="A11" workbookViewId="0">
      <selection activeCell="A36" sqref="A36:XFD580"/>
    </sheetView>
  </sheetViews>
  <sheetFormatPr defaultRowHeight="15" x14ac:dyDescent="0.25"/>
  <cols>
    <col min="2" max="2" width="49.85546875" customWidth="1"/>
  </cols>
  <sheetData>
    <row r="2" spans="2:8" x14ac:dyDescent="0.25">
      <c r="B2" s="8" t="s">
        <v>281</v>
      </c>
    </row>
    <row r="3" spans="2:8" x14ac:dyDescent="0.25">
      <c r="B3" s="31" t="s">
        <v>253</v>
      </c>
    </row>
    <row r="4" spans="2:8" x14ac:dyDescent="0.25">
      <c r="B4" s="327" t="s">
        <v>137</v>
      </c>
      <c r="C4" s="271" t="s">
        <v>23</v>
      </c>
      <c r="D4" s="271"/>
      <c r="E4" s="329" t="s">
        <v>138</v>
      </c>
      <c r="F4" s="329"/>
      <c r="G4" s="271" t="s">
        <v>9</v>
      </c>
      <c r="H4" s="271"/>
    </row>
    <row r="5" spans="2:8" x14ac:dyDescent="0.25">
      <c r="B5" s="328"/>
      <c r="C5" s="170" t="s">
        <v>28</v>
      </c>
      <c r="D5" s="170" t="s">
        <v>104</v>
      </c>
      <c r="E5" s="170" t="s">
        <v>28</v>
      </c>
      <c r="F5" s="170" t="s">
        <v>104</v>
      </c>
      <c r="G5" s="170" t="s">
        <v>28</v>
      </c>
      <c r="H5" s="170" t="s">
        <v>104</v>
      </c>
    </row>
    <row r="6" spans="2:8" x14ac:dyDescent="0.25">
      <c r="B6" s="97" t="s">
        <v>139</v>
      </c>
      <c r="C6" s="26">
        <v>88</v>
      </c>
      <c r="D6" s="29">
        <v>13.2</v>
      </c>
      <c r="E6" s="26">
        <v>117</v>
      </c>
      <c r="F6" s="29">
        <v>22.3</v>
      </c>
      <c r="G6" s="26">
        <v>205</v>
      </c>
      <c r="H6" s="29">
        <v>17.2</v>
      </c>
    </row>
    <row r="7" spans="2:8" x14ac:dyDescent="0.25">
      <c r="B7" s="97" t="s">
        <v>140</v>
      </c>
      <c r="C7" s="26">
        <v>105</v>
      </c>
      <c r="D7" s="29">
        <v>15.7</v>
      </c>
      <c r="E7" s="26">
        <v>19</v>
      </c>
      <c r="F7" s="29">
        <v>3.6</v>
      </c>
      <c r="G7" s="26">
        <v>124</v>
      </c>
      <c r="H7" s="29">
        <v>10.4</v>
      </c>
    </row>
    <row r="8" spans="2:8" x14ac:dyDescent="0.25">
      <c r="B8" s="97" t="s">
        <v>141</v>
      </c>
      <c r="C8" s="26">
        <v>29</v>
      </c>
      <c r="D8" s="29">
        <v>4.3</v>
      </c>
      <c r="E8" s="26">
        <v>12</v>
      </c>
      <c r="F8" s="29">
        <v>2.2999999999999998</v>
      </c>
      <c r="G8" s="26">
        <v>41</v>
      </c>
      <c r="H8" s="29">
        <v>3.4</v>
      </c>
    </row>
    <row r="9" spans="2:8" x14ac:dyDescent="0.25">
      <c r="B9" s="97" t="s">
        <v>142</v>
      </c>
      <c r="C9" s="26">
        <v>40</v>
      </c>
      <c r="D9" s="29">
        <v>6</v>
      </c>
      <c r="E9" s="26">
        <v>6</v>
      </c>
      <c r="F9" s="29">
        <v>1.1000000000000001</v>
      </c>
      <c r="G9" s="26">
        <v>46</v>
      </c>
      <c r="H9" s="29">
        <v>3.9</v>
      </c>
    </row>
    <row r="10" spans="2:8" x14ac:dyDescent="0.25">
      <c r="B10" s="97" t="s">
        <v>143</v>
      </c>
      <c r="C10" s="26">
        <v>34</v>
      </c>
      <c r="D10" s="29">
        <v>5.0999999999999996</v>
      </c>
      <c r="E10" s="26">
        <v>1</v>
      </c>
      <c r="F10" s="29">
        <v>0.2</v>
      </c>
      <c r="G10" s="26">
        <v>35</v>
      </c>
      <c r="H10" s="29">
        <v>2.9</v>
      </c>
    </row>
    <row r="11" spans="2:8" x14ac:dyDescent="0.25">
      <c r="B11" s="97" t="s">
        <v>144</v>
      </c>
      <c r="C11" s="26">
        <v>2</v>
      </c>
      <c r="D11" s="29">
        <v>0.3</v>
      </c>
      <c r="E11" s="26" t="s">
        <v>30</v>
      </c>
      <c r="F11" s="29" t="s">
        <v>30</v>
      </c>
      <c r="G11" s="26">
        <v>2</v>
      </c>
      <c r="H11" s="29">
        <v>0.2</v>
      </c>
    </row>
    <row r="12" spans="2:8" x14ac:dyDescent="0.25">
      <c r="B12" s="97" t="s">
        <v>145</v>
      </c>
      <c r="C12" s="26">
        <v>93</v>
      </c>
      <c r="D12" s="29">
        <v>13.9</v>
      </c>
      <c r="E12" s="26">
        <v>87</v>
      </c>
      <c r="F12" s="29">
        <v>16.600000000000001</v>
      </c>
      <c r="G12" s="26">
        <v>180</v>
      </c>
      <c r="H12" s="29">
        <v>15.1</v>
      </c>
    </row>
    <row r="13" spans="2:8" x14ac:dyDescent="0.25">
      <c r="B13" s="97" t="s">
        <v>146</v>
      </c>
      <c r="C13" s="26">
        <v>90</v>
      </c>
      <c r="D13" s="29">
        <v>13.5</v>
      </c>
      <c r="E13" s="26">
        <v>78</v>
      </c>
      <c r="F13" s="29">
        <v>14.9</v>
      </c>
      <c r="G13" s="26">
        <v>168</v>
      </c>
      <c r="H13" s="29">
        <v>14.1</v>
      </c>
    </row>
    <row r="14" spans="2:8" x14ac:dyDescent="0.25">
      <c r="B14" s="97" t="s">
        <v>147</v>
      </c>
      <c r="C14" s="26">
        <v>3</v>
      </c>
      <c r="D14" s="29">
        <v>0.4</v>
      </c>
      <c r="E14" s="26">
        <v>9</v>
      </c>
      <c r="F14" s="29">
        <v>1.7</v>
      </c>
      <c r="G14" s="26">
        <v>12</v>
      </c>
      <c r="H14" s="29">
        <v>1</v>
      </c>
    </row>
    <row r="15" spans="2:8" x14ac:dyDescent="0.25">
      <c r="B15" s="97" t="s">
        <v>148</v>
      </c>
      <c r="C15" s="26">
        <v>63</v>
      </c>
      <c r="D15" s="29">
        <v>9.4</v>
      </c>
      <c r="E15" s="26">
        <v>49</v>
      </c>
      <c r="F15" s="29">
        <v>9.4</v>
      </c>
      <c r="G15" s="26">
        <v>112</v>
      </c>
      <c r="H15" s="29">
        <v>9.4</v>
      </c>
    </row>
    <row r="16" spans="2:8" x14ac:dyDescent="0.25">
      <c r="B16" s="97" t="s">
        <v>149</v>
      </c>
      <c r="C16" s="26">
        <v>60</v>
      </c>
      <c r="D16" s="29">
        <v>9</v>
      </c>
      <c r="E16" s="26">
        <v>20</v>
      </c>
      <c r="F16" s="29">
        <v>3.8</v>
      </c>
      <c r="G16" s="26">
        <v>80</v>
      </c>
      <c r="H16" s="29">
        <v>6.7</v>
      </c>
    </row>
    <row r="17" spans="2:8" x14ac:dyDescent="0.25">
      <c r="B17" s="97" t="s">
        <v>150</v>
      </c>
      <c r="C17" s="26">
        <v>7</v>
      </c>
      <c r="D17" s="29">
        <v>1</v>
      </c>
      <c r="E17" s="26">
        <v>1</v>
      </c>
      <c r="F17" s="29">
        <v>0.2</v>
      </c>
      <c r="G17" s="26">
        <v>8</v>
      </c>
      <c r="H17" s="29">
        <v>0.7</v>
      </c>
    </row>
    <row r="18" spans="2:8" x14ac:dyDescent="0.25">
      <c r="B18" s="97" t="s">
        <v>151</v>
      </c>
      <c r="C18" s="26">
        <v>8</v>
      </c>
      <c r="D18" s="29">
        <v>1.2</v>
      </c>
      <c r="E18" s="26">
        <v>16</v>
      </c>
      <c r="F18" s="29">
        <v>3.1</v>
      </c>
      <c r="G18" s="26">
        <v>24</v>
      </c>
      <c r="H18" s="29">
        <v>2</v>
      </c>
    </row>
    <row r="19" spans="2:8" x14ac:dyDescent="0.25">
      <c r="B19" s="97" t="s">
        <v>152</v>
      </c>
      <c r="C19" s="26">
        <v>7</v>
      </c>
      <c r="D19" s="29">
        <v>1</v>
      </c>
      <c r="E19" s="26">
        <v>14</v>
      </c>
      <c r="F19" s="29">
        <v>2.7</v>
      </c>
      <c r="G19" s="26">
        <v>21</v>
      </c>
      <c r="H19" s="29">
        <v>1.8</v>
      </c>
    </row>
    <row r="20" spans="2:8" x14ac:dyDescent="0.25">
      <c r="B20" s="97" t="s">
        <v>153</v>
      </c>
      <c r="C20" s="26">
        <v>35</v>
      </c>
      <c r="D20" s="29">
        <v>5.2</v>
      </c>
      <c r="E20" s="26">
        <v>1</v>
      </c>
      <c r="F20" s="29">
        <v>0.2</v>
      </c>
      <c r="G20" s="26">
        <v>36</v>
      </c>
      <c r="H20" s="29">
        <v>3</v>
      </c>
    </row>
    <row r="21" spans="2:8" x14ac:dyDescent="0.25">
      <c r="B21" s="97" t="s">
        <v>154</v>
      </c>
      <c r="C21" s="26">
        <v>21</v>
      </c>
      <c r="D21" s="29">
        <v>3.1</v>
      </c>
      <c r="E21" s="26">
        <v>40</v>
      </c>
      <c r="F21" s="29">
        <v>7.6</v>
      </c>
      <c r="G21" s="26">
        <v>61</v>
      </c>
      <c r="H21" s="29">
        <v>5.0999999999999996</v>
      </c>
    </row>
    <row r="22" spans="2:8" x14ac:dyDescent="0.25">
      <c r="B22" s="97" t="s">
        <v>155</v>
      </c>
      <c r="C22" s="26">
        <v>6</v>
      </c>
      <c r="D22" s="29">
        <v>0.9</v>
      </c>
      <c r="E22" s="26">
        <v>2</v>
      </c>
      <c r="F22" s="29">
        <v>0.4</v>
      </c>
      <c r="G22" s="26">
        <v>8</v>
      </c>
      <c r="H22" s="29">
        <v>0.7</v>
      </c>
    </row>
    <row r="23" spans="2:8" x14ac:dyDescent="0.25">
      <c r="B23" s="97" t="s">
        <v>156</v>
      </c>
      <c r="C23" s="26">
        <v>3</v>
      </c>
      <c r="D23" s="29">
        <v>0.4</v>
      </c>
      <c r="E23" s="26">
        <v>2</v>
      </c>
      <c r="F23" s="29">
        <v>0.4</v>
      </c>
      <c r="G23" s="26">
        <v>5</v>
      </c>
      <c r="H23" s="29">
        <v>0.4</v>
      </c>
    </row>
    <row r="24" spans="2:8" x14ac:dyDescent="0.25">
      <c r="B24" s="97" t="s">
        <v>157</v>
      </c>
      <c r="C24" s="26">
        <v>2</v>
      </c>
      <c r="D24" s="29">
        <v>0.3</v>
      </c>
      <c r="E24" s="26">
        <v>4</v>
      </c>
      <c r="F24" s="29">
        <v>0.8</v>
      </c>
      <c r="G24" s="26">
        <v>6</v>
      </c>
      <c r="H24" s="29">
        <v>0.5</v>
      </c>
    </row>
    <row r="25" spans="2:8" x14ac:dyDescent="0.25">
      <c r="B25" s="97" t="s">
        <v>158</v>
      </c>
      <c r="C25" s="26">
        <v>8</v>
      </c>
      <c r="D25" s="29">
        <v>1.2</v>
      </c>
      <c r="E25" s="26" t="s">
        <v>30</v>
      </c>
      <c r="F25" s="29" t="s">
        <v>30</v>
      </c>
      <c r="G25" s="26">
        <v>8</v>
      </c>
      <c r="H25" s="29">
        <v>0.7</v>
      </c>
    </row>
    <row r="26" spans="2:8" x14ac:dyDescent="0.25">
      <c r="B26" s="97" t="s">
        <v>159</v>
      </c>
      <c r="C26" s="26">
        <v>33</v>
      </c>
      <c r="D26" s="29">
        <v>4.9000000000000004</v>
      </c>
      <c r="E26" s="26">
        <v>33</v>
      </c>
      <c r="F26" s="29">
        <v>6.3</v>
      </c>
      <c r="G26" s="26">
        <v>66</v>
      </c>
      <c r="H26" s="29">
        <v>5.5</v>
      </c>
    </row>
    <row r="27" spans="2:8" x14ac:dyDescent="0.25">
      <c r="B27" s="97" t="s">
        <v>160</v>
      </c>
      <c r="C27" s="26">
        <v>36</v>
      </c>
      <c r="D27" s="29">
        <v>5.4</v>
      </c>
      <c r="E27" s="26">
        <v>5</v>
      </c>
      <c r="F27" s="29">
        <v>1</v>
      </c>
      <c r="G27" s="26">
        <v>41</v>
      </c>
      <c r="H27" s="29">
        <v>3.4</v>
      </c>
    </row>
    <row r="28" spans="2:8" x14ac:dyDescent="0.25">
      <c r="B28" s="97" t="s">
        <v>194</v>
      </c>
      <c r="C28" s="26">
        <v>576</v>
      </c>
      <c r="D28" s="29">
        <v>86.4</v>
      </c>
      <c r="E28" s="26">
        <v>420</v>
      </c>
      <c r="F28" s="29">
        <v>80.2</v>
      </c>
      <c r="G28" s="26">
        <v>996</v>
      </c>
      <c r="H28" s="29">
        <v>83.6</v>
      </c>
    </row>
    <row r="29" spans="2:8" x14ac:dyDescent="0.25">
      <c r="B29" s="97" t="s">
        <v>202</v>
      </c>
      <c r="C29" s="26">
        <v>91</v>
      </c>
      <c r="D29" s="29">
        <v>13.6</v>
      </c>
      <c r="E29" s="26">
        <v>104</v>
      </c>
      <c r="F29" s="29">
        <v>19.8</v>
      </c>
      <c r="G29" s="26">
        <v>195</v>
      </c>
      <c r="H29" s="29">
        <v>16.399999999999999</v>
      </c>
    </row>
    <row r="30" spans="2:8" x14ac:dyDescent="0.25">
      <c r="B30" s="43" t="s">
        <v>161</v>
      </c>
      <c r="C30" s="48">
        <v>667</v>
      </c>
      <c r="D30" s="94">
        <v>100</v>
      </c>
      <c r="E30" s="48">
        <v>524</v>
      </c>
      <c r="F30" s="49">
        <v>100</v>
      </c>
      <c r="G30" s="48">
        <v>1191</v>
      </c>
      <c r="H30" s="49">
        <v>100</v>
      </c>
    </row>
    <row r="31" spans="2:8" ht="23.25" customHeight="1" x14ac:dyDescent="0.25">
      <c r="B31" s="330" t="s">
        <v>162</v>
      </c>
      <c r="C31" s="331"/>
      <c r="D31" s="331"/>
      <c r="E31" s="331"/>
      <c r="F31" s="331"/>
      <c r="G31" s="331"/>
      <c r="H31" s="331"/>
    </row>
    <row r="32" spans="2:8" ht="59.25" customHeight="1" x14ac:dyDescent="0.25">
      <c r="B32" s="308" t="s">
        <v>163</v>
      </c>
      <c r="C32" s="309"/>
      <c r="D32" s="309"/>
      <c r="E32" s="309"/>
      <c r="F32" s="309"/>
      <c r="G32" s="309"/>
      <c r="H32" s="309"/>
    </row>
  </sheetData>
  <mergeCells count="6">
    <mergeCell ref="B32:H32"/>
    <mergeCell ref="B4:B5"/>
    <mergeCell ref="C4:D4"/>
    <mergeCell ref="E4:F4"/>
    <mergeCell ref="G4:H4"/>
    <mergeCell ref="B31:H3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7"/>
  <dimension ref="B2:S21"/>
  <sheetViews>
    <sheetView tabSelected="1" topLeftCell="A4" workbookViewId="0">
      <selection activeCell="N14" sqref="N14"/>
    </sheetView>
  </sheetViews>
  <sheetFormatPr defaultRowHeight="15" x14ac:dyDescent="0.25"/>
  <cols>
    <col min="2" max="2" width="11" customWidth="1"/>
  </cols>
  <sheetData>
    <row r="2" spans="2:19" x14ac:dyDescent="0.25">
      <c r="B2" s="95" t="s">
        <v>282</v>
      </c>
    </row>
    <row r="3" spans="2:19" x14ac:dyDescent="0.25">
      <c r="B3" s="31" t="s">
        <v>254</v>
      </c>
    </row>
    <row r="4" spans="2:19" x14ac:dyDescent="0.25">
      <c r="B4" s="304" t="s">
        <v>134</v>
      </c>
      <c r="C4" s="332" t="s">
        <v>2</v>
      </c>
      <c r="D4" s="332"/>
      <c r="E4" s="332"/>
      <c r="F4" s="332"/>
      <c r="G4" s="333" t="s">
        <v>3</v>
      </c>
      <c r="H4" s="333"/>
      <c r="I4" s="333"/>
      <c r="J4" s="333"/>
    </row>
    <row r="5" spans="2:19" ht="27" x14ac:dyDescent="0.25">
      <c r="B5" s="305"/>
      <c r="C5" s="165" t="s">
        <v>86</v>
      </c>
      <c r="D5" s="165" t="s">
        <v>87</v>
      </c>
      <c r="E5" s="165" t="s">
        <v>88</v>
      </c>
      <c r="F5" s="166" t="s">
        <v>9</v>
      </c>
      <c r="G5" s="165" t="s">
        <v>86</v>
      </c>
      <c r="H5" s="165" t="s">
        <v>87</v>
      </c>
      <c r="I5" s="165" t="s">
        <v>88</v>
      </c>
      <c r="J5" s="166" t="s">
        <v>9</v>
      </c>
    </row>
    <row r="6" spans="2:19" x14ac:dyDescent="0.25">
      <c r="B6" s="167"/>
      <c r="C6" s="334" t="s">
        <v>135</v>
      </c>
      <c r="D6" s="334"/>
      <c r="E6" s="334"/>
      <c r="F6" s="334"/>
      <c r="G6" s="334"/>
      <c r="H6" s="334"/>
      <c r="I6" s="334"/>
      <c r="J6" s="334"/>
    </row>
    <row r="7" spans="2:19" x14ac:dyDescent="0.25">
      <c r="B7" s="168" t="s">
        <v>295</v>
      </c>
      <c r="C7" s="26" t="s">
        <v>199</v>
      </c>
      <c r="D7" s="27" t="s">
        <v>199</v>
      </c>
      <c r="E7" s="26" t="s">
        <v>199</v>
      </c>
      <c r="F7" s="27" t="s">
        <v>199</v>
      </c>
      <c r="G7" s="26">
        <v>6</v>
      </c>
      <c r="H7" s="27">
        <v>28</v>
      </c>
      <c r="I7" s="26">
        <v>13</v>
      </c>
      <c r="J7" s="27">
        <v>47</v>
      </c>
    </row>
    <row r="8" spans="2:19" x14ac:dyDescent="0.25">
      <c r="B8" s="168" t="s">
        <v>296</v>
      </c>
      <c r="C8" s="26">
        <v>4</v>
      </c>
      <c r="D8" s="27">
        <v>1</v>
      </c>
      <c r="E8" s="26">
        <v>1</v>
      </c>
      <c r="F8" s="27">
        <v>6</v>
      </c>
      <c r="G8" s="26">
        <v>286</v>
      </c>
      <c r="H8" s="27">
        <v>146</v>
      </c>
      <c r="I8" s="26">
        <v>16</v>
      </c>
      <c r="J8" s="27">
        <v>448</v>
      </c>
    </row>
    <row r="9" spans="2:19" x14ac:dyDescent="0.25">
      <c r="B9" s="168" t="s">
        <v>236</v>
      </c>
      <c r="C9" s="26">
        <v>7</v>
      </c>
      <c r="D9" s="27">
        <v>1</v>
      </c>
      <c r="E9" s="26">
        <v>1</v>
      </c>
      <c r="F9" s="27">
        <v>9</v>
      </c>
      <c r="G9" s="26">
        <v>228</v>
      </c>
      <c r="H9" s="27">
        <v>72</v>
      </c>
      <c r="I9" s="26">
        <v>18</v>
      </c>
      <c r="J9" s="27">
        <v>318</v>
      </c>
      <c r="O9" s="203"/>
    </row>
    <row r="10" spans="2:19" x14ac:dyDescent="0.25">
      <c r="B10" s="168" t="s">
        <v>297</v>
      </c>
      <c r="C10" s="26">
        <v>8</v>
      </c>
      <c r="D10" s="27">
        <v>2</v>
      </c>
      <c r="E10" s="26" t="s">
        <v>199</v>
      </c>
      <c r="F10" s="27">
        <v>10</v>
      </c>
      <c r="G10" s="26">
        <v>282</v>
      </c>
      <c r="H10" s="27">
        <v>64</v>
      </c>
      <c r="I10" s="26">
        <v>24</v>
      </c>
      <c r="J10" s="27">
        <v>370</v>
      </c>
      <c r="O10" s="203"/>
    </row>
    <row r="11" spans="2:19" x14ac:dyDescent="0.25">
      <c r="B11" s="168" t="s">
        <v>38</v>
      </c>
      <c r="C11" s="26">
        <v>8</v>
      </c>
      <c r="D11" s="27" t="s">
        <v>199</v>
      </c>
      <c r="E11" s="26">
        <v>3</v>
      </c>
      <c r="F11" s="27">
        <v>11</v>
      </c>
      <c r="G11" s="26">
        <v>93</v>
      </c>
      <c r="H11" s="27">
        <v>25</v>
      </c>
      <c r="I11" s="26">
        <v>24</v>
      </c>
      <c r="J11" s="27">
        <v>142</v>
      </c>
    </row>
    <row r="12" spans="2:19" x14ac:dyDescent="0.25">
      <c r="B12" s="168" t="s">
        <v>39</v>
      </c>
      <c r="C12" s="26" t="s">
        <v>199</v>
      </c>
      <c r="D12" s="27" t="s">
        <v>199</v>
      </c>
      <c r="E12" s="26" t="s">
        <v>199</v>
      </c>
      <c r="F12" s="27" t="s">
        <v>199</v>
      </c>
      <c r="G12" s="26">
        <v>5</v>
      </c>
      <c r="H12" s="27">
        <v>3</v>
      </c>
      <c r="I12" s="26" t="s">
        <v>199</v>
      </c>
      <c r="J12" s="27">
        <v>8</v>
      </c>
    </row>
    <row r="13" spans="2:19" x14ac:dyDescent="0.25">
      <c r="B13" s="169" t="s">
        <v>9</v>
      </c>
      <c r="C13" s="48">
        <v>27</v>
      </c>
      <c r="D13" s="48">
        <v>4</v>
      </c>
      <c r="E13" s="48">
        <v>5</v>
      </c>
      <c r="F13" s="48">
        <v>36</v>
      </c>
      <c r="G13" s="48">
        <v>900</v>
      </c>
      <c r="H13" s="48">
        <v>338</v>
      </c>
      <c r="I13" s="48">
        <v>95</v>
      </c>
      <c r="J13" s="48">
        <v>1333</v>
      </c>
    </row>
    <row r="14" spans="2:19" x14ac:dyDescent="0.25">
      <c r="B14" s="167"/>
      <c r="C14" s="334" t="s">
        <v>136</v>
      </c>
      <c r="D14" s="334"/>
      <c r="E14" s="334"/>
      <c r="F14" s="334"/>
      <c r="G14" s="334"/>
      <c r="H14" s="334"/>
      <c r="I14" s="334"/>
      <c r="J14" s="334"/>
    </row>
    <row r="15" spans="2:19" x14ac:dyDescent="0.25">
      <c r="B15" s="168" t="s">
        <v>295</v>
      </c>
      <c r="C15" s="28" t="s">
        <v>199</v>
      </c>
      <c r="D15" s="29" t="s">
        <v>199</v>
      </c>
      <c r="E15" s="28" t="s">
        <v>199</v>
      </c>
      <c r="F15" s="29" t="s">
        <v>199</v>
      </c>
      <c r="G15" s="28">
        <v>0.66666666666666674</v>
      </c>
      <c r="H15" s="29">
        <v>8.2840236686390547</v>
      </c>
      <c r="I15" s="28">
        <v>13.684210526315791</v>
      </c>
      <c r="J15" s="29">
        <v>3.5258814703675916</v>
      </c>
      <c r="L15" s="203"/>
      <c r="M15" s="203"/>
      <c r="N15" s="203"/>
      <c r="O15" s="203"/>
      <c r="P15" s="203"/>
      <c r="Q15" s="203"/>
      <c r="R15" s="203"/>
      <c r="S15" s="203"/>
    </row>
    <row r="16" spans="2:19" x14ac:dyDescent="0.25">
      <c r="B16" s="168" t="s">
        <v>296</v>
      </c>
      <c r="C16" s="28">
        <v>14.814814814814813</v>
      </c>
      <c r="D16" s="29">
        <v>25</v>
      </c>
      <c r="E16" s="28">
        <v>20</v>
      </c>
      <c r="F16" s="29">
        <v>16.666666666666664</v>
      </c>
      <c r="G16" s="28">
        <v>31.777777777777779</v>
      </c>
      <c r="H16" s="29">
        <v>43.19526627218935</v>
      </c>
      <c r="I16" s="28">
        <v>16.842105263157894</v>
      </c>
      <c r="J16" s="29">
        <v>33.608402100525133</v>
      </c>
      <c r="L16" s="203"/>
      <c r="M16" s="203"/>
      <c r="N16" s="203"/>
      <c r="O16" s="203"/>
      <c r="P16" s="203"/>
      <c r="Q16" s="203"/>
      <c r="R16" s="203"/>
      <c r="S16" s="203"/>
    </row>
    <row r="17" spans="2:19" x14ac:dyDescent="0.25">
      <c r="B17" s="168" t="s">
        <v>236</v>
      </c>
      <c r="C17" s="28">
        <v>25.925925925925924</v>
      </c>
      <c r="D17" s="29">
        <v>25</v>
      </c>
      <c r="E17" s="28">
        <v>20</v>
      </c>
      <c r="F17" s="29">
        <v>25</v>
      </c>
      <c r="G17" s="28">
        <v>25.333333333333336</v>
      </c>
      <c r="H17" s="29">
        <v>21.301775147928996</v>
      </c>
      <c r="I17" s="28">
        <v>18.947368421052634</v>
      </c>
      <c r="J17" s="29">
        <v>23.855963990997751</v>
      </c>
      <c r="L17" s="203"/>
      <c r="M17" s="203"/>
      <c r="N17" s="203"/>
      <c r="O17" s="203"/>
      <c r="P17" s="203"/>
      <c r="Q17" s="203"/>
      <c r="R17" s="203"/>
      <c r="S17" s="203"/>
    </row>
    <row r="18" spans="2:19" x14ac:dyDescent="0.25">
      <c r="B18" s="168" t="s">
        <v>297</v>
      </c>
      <c r="C18" s="28">
        <v>29.629629629629626</v>
      </c>
      <c r="D18" s="29">
        <v>50</v>
      </c>
      <c r="E18" s="28" t="s">
        <v>199</v>
      </c>
      <c r="F18" s="29">
        <v>27.777777777777779</v>
      </c>
      <c r="G18" s="28">
        <v>31.333333333333336</v>
      </c>
      <c r="H18" s="29">
        <v>18.934911242603551</v>
      </c>
      <c r="I18" s="28">
        <v>25.263157894736842</v>
      </c>
      <c r="J18" s="29">
        <v>27.756939234808701</v>
      </c>
      <c r="L18" s="203"/>
      <c r="M18" s="203"/>
      <c r="N18" s="203"/>
      <c r="O18" s="203"/>
      <c r="P18" s="203"/>
      <c r="Q18" s="203"/>
      <c r="R18" s="203"/>
      <c r="S18" s="203"/>
    </row>
    <row r="19" spans="2:19" x14ac:dyDescent="0.25">
      <c r="B19" s="168" t="s">
        <v>38</v>
      </c>
      <c r="C19" s="28">
        <v>29.629629629629626</v>
      </c>
      <c r="D19" s="29" t="s">
        <v>199</v>
      </c>
      <c r="E19" s="28">
        <v>60</v>
      </c>
      <c r="F19" s="29">
        <v>30.555555555555557</v>
      </c>
      <c r="G19" s="28">
        <v>10.333333333333334</v>
      </c>
      <c r="H19" s="29">
        <v>7.3964497041420119</v>
      </c>
      <c r="I19" s="28">
        <v>25.263157894736842</v>
      </c>
      <c r="J19" s="29">
        <v>10.652663165791449</v>
      </c>
      <c r="L19" s="203"/>
      <c r="M19" s="203"/>
      <c r="N19" s="203"/>
      <c r="O19" s="203"/>
      <c r="P19" s="203"/>
      <c r="Q19" s="203"/>
      <c r="R19" s="203"/>
      <c r="S19" s="203"/>
    </row>
    <row r="20" spans="2:19" x14ac:dyDescent="0.25">
      <c r="B20" s="168" t="s">
        <v>39</v>
      </c>
      <c r="C20" s="28" t="s">
        <v>199</v>
      </c>
      <c r="D20" s="29" t="s">
        <v>199</v>
      </c>
      <c r="E20" s="28" t="s">
        <v>199</v>
      </c>
      <c r="F20" s="29" t="s">
        <v>199</v>
      </c>
      <c r="G20" s="28">
        <v>0.55555555555555558</v>
      </c>
      <c r="H20" s="29">
        <v>0.8875739644970414</v>
      </c>
      <c r="I20" s="28" t="s">
        <v>199</v>
      </c>
      <c r="J20" s="29">
        <v>0.60015003750937734</v>
      </c>
      <c r="L20" s="203"/>
      <c r="M20" s="203"/>
      <c r="N20" s="203"/>
      <c r="O20" s="203"/>
      <c r="P20" s="203"/>
      <c r="Q20" s="203"/>
      <c r="R20" s="203"/>
      <c r="S20" s="203"/>
    </row>
    <row r="21" spans="2:19" x14ac:dyDescent="0.25">
      <c r="B21" s="169" t="s">
        <v>9</v>
      </c>
      <c r="C21" s="49">
        <v>100</v>
      </c>
      <c r="D21" s="49">
        <v>100</v>
      </c>
      <c r="E21" s="49">
        <v>100</v>
      </c>
      <c r="F21" s="49">
        <v>100</v>
      </c>
      <c r="G21" s="49">
        <v>100</v>
      </c>
      <c r="H21" s="49">
        <v>100</v>
      </c>
      <c r="I21" s="49">
        <v>100</v>
      </c>
      <c r="J21" s="49">
        <v>100</v>
      </c>
      <c r="L21" s="203"/>
      <c r="M21" s="203"/>
      <c r="N21" s="203"/>
      <c r="O21" s="203"/>
      <c r="P21" s="203"/>
      <c r="Q21" s="203"/>
      <c r="R21" s="203"/>
      <c r="S21" s="203"/>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8"/>
  <dimension ref="B2:G21"/>
  <sheetViews>
    <sheetView workbookViewId="0">
      <selection activeCell="A29" sqref="A29:XFD284"/>
    </sheetView>
  </sheetViews>
  <sheetFormatPr defaultRowHeight="15" x14ac:dyDescent="0.25"/>
  <cols>
    <col min="1" max="1" width="9.140625" customWidth="1"/>
    <col min="2" max="2" width="13.140625" customWidth="1"/>
  </cols>
  <sheetData>
    <row r="2" spans="2:7" x14ac:dyDescent="0.25">
      <c r="B2" s="95" t="s">
        <v>283</v>
      </c>
    </row>
    <row r="3" spans="2:7" x14ac:dyDescent="0.25">
      <c r="B3" s="31" t="s">
        <v>255</v>
      </c>
    </row>
    <row r="4" spans="2:7" x14ac:dyDescent="0.25">
      <c r="B4" s="300" t="s">
        <v>80</v>
      </c>
      <c r="C4" s="271" t="s">
        <v>2</v>
      </c>
      <c r="D4" s="271"/>
      <c r="E4" s="272" t="s">
        <v>3</v>
      </c>
      <c r="F4" s="272"/>
      <c r="G4" s="287" t="s">
        <v>81</v>
      </c>
    </row>
    <row r="5" spans="2:7" ht="27" x14ac:dyDescent="0.25">
      <c r="B5" s="336"/>
      <c r="C5" s="16" t="s">
        <v>28</v>
      </c>
      <c r="D5" s="16" t="s">
        <v>82</v>
      </c>
      <c r="E5" s="16" t="s">
        <v>83</v>
      </c>
      <c r="F5" s="16" t="s">
        <v>84</v>
      </c>
      <c r="G5" s="287"/>
    </row>
    <row r="6" spans="2:7" x14ac:dyDescent="0.25">
      <c r="B6" s="96"/>
      <c r="C6" s="335" t="s">
        <v>85</v>
      </c>
      <c r="D6" s="335"/>
      <c r="E6" s="335"/>
      <c r="F6" s="335"/>
      <c r="G6" s="96"/>
    </row>
    <row r="7" spans="2:7" x14ac:dyDescent="0.25">
      <c r="B7" s="97" t="s">
        <v>86</v>
      </c>
      <c r="C7" s="98">
        <v>23</v>
      </c>
      <c r="D7" s="29">
        <v>92</v>
      </c>
      <c r="E7" s="26">
        <v>674</v>
      </c>
      <c r="F7" s="29">
        <v>77.290000000000006</v>
      </c>
      <c r="G7" s="28">
        <v>3.2998565279770444</v>
      </c>
    </row>
    <row r="8" spans="2:7" x14ac:dyDescent="0.25">
      <c r="B8" s="97" t="s">
        <v>87</v>
      </c>
      <c r="C8" s="98">
        <v>1</v>
      </c>
      <c r="D8" s="29">
        <v>4</v>
      </c>
      <c r="E8" s="26">
        <v>148</v>
      </c>
      <c r="F8" s="29">
        <v>16.97</v>
      </c>
      <c r="G8" s="28">
        <v>0.67114093959731547</v>
      </c>
    </row>
    <row r="9" spans="2:7" x14ac:dyDescent="0.25">
      <c r="B9" s="97" t="s">
        <v>88</v>
      </c>
      <c r="C9" s="98">
        <v>1</v>
      </c>
      <c r="D9" s="29">
        <v>4</v>
      </c>
      <c r="E9" s="26">
        <v>50</v>
      </c>
      <c r="F9" s="29">
        <v>5.73</v>
      </c>
      <c r="G9" s="28">
        <v>1.9607843137254901</v>
      </c>
    </row>
    <row r="10" spans="2:7" x14ac:dyDescent="0.25">
      <c r="B10" s="99" t="s">
        <v>89</v>
      </c>
      <c r="C10" s="100">
        <v>25</v>
      </c>
      <c r="D10" s="101">
        <v>100</v>
      </c>
      <c r="E10" s="102">
        <v>872</v>
      </c>
      <c r="F10" s="101">
        <v>100</v>
      </c>
      <c r="G10" s="103">
        <v>2.787068004459309</v>
      </c>
    </row>
    <row r="11" spans="2:7" x14ac:dyDescent="0.25">
      <c r="B11" s="96"/>
      <c r="C11" s="335" t="s">
        <v>90</v>
      </c>
      <c r="D11" s="335"/>
      <c r="E11" s="335"/>
      <c r="F11" s="335"/>
      <c r="G11" s="104"/>
    </row>
    <row r="12" spans="2:7" x14ac:dyDescent="0.25">
      <c r="B12" s="97" t="s">
        <v>86</v>
      </c>
      <c r="C12" s="98">
        <v>4</v>
      </c>
      <c r="D12" s="29">
        <v>36.36</v>
      </c>
      <c r="E12" s="26">
        <v>226</v>
      </c>
      <c r="F12" s="29">
        <v>49.02</v>
      </c>
      <c r="G12" s="28">
        <v>1.7391304347826086</v>
      </c>
    </row>
    <row r="13" spans="2:7" x14ac:dyDescent="0.25">
      <c r="B13" s="97" t="s">
        <v>87</v>
      </c>
      <c r="C13" s="98">
        <v>3</v>
      </c>
      <c r="D13" s="29">
        <v>27.27</v>
      </c>
      <c r="E13" s="26">
        <v>190</v>
      </c>
      <c r="F13" s="29">
        <v>41.21</v>
      </c>
      <c r="G13" s="28">
        <v>1.5544041450777202</v>
      </c>
    </row>
    <row r="14" spans="2:7" x14ac:dyDescent="0.25">
      <c r="B14" s="97" t="s">
        <v>88</v>
      </c>
      <c r="C14" s="98">
        <v>4</v>
      </c>
      <c r="D14" s="29">
        <v>36.36</v>
      </c>
      <c r="E14" s="26">
        <v>45</v>
      </c>
      <c r="F14" s="29">
        <v>9.76</v>
      </c>
      <c r="G14" s="28">
        <v>8.1632653061224492</v>
      </c>
    </row>
    <row r="15" spans="2:7" x14ac:dyDescent="0.25">
      <c r="B15" s="99" t="s">
        <v>91</v>
      </c>
      <c r="C15" s="100">
        <v>11</v>
      </c>
      <c r="D15" s="101">
        <v>100</v>
      </c>
      <c r="E15" s="102">
        <v>461</v>
      </c>
      <c r="F15" s="101">
        <v>100</v>
      </c>
      <c r="G15" s="103">
        <v>2.3305084745762712</v>
      </c>
    </row>
    <row r="16" spans="2:7" x14ac:dyDescent="0.25">
      <c r="B16" s="96"/>
      <c r="C16" s="335" t="s">
        <v>92</v>
      </c>
      <c r="D16" s="335"/>
      <c r="E16" s="335"/>
      <c r="F16" s="335"/>
      <c r="G16" s="104"/>
    </row>
    <row r="17" spans="2:7" x14ac:dyDescent="0.25">
      <c r="B17" s="97" t="s">
        <v>86</v>
      </c>
      <c r="C17" s="98">
        <v>27</v>
      </c>
      <c r="D17" s="29">
        <v>75</v>
      </c>
      <c r="E17" s="98">
        <v>900</v>
      </c>
      <c r="F17" s="29">
        <v>67.52</v>
      </c>
      <c r="G17" s="28">
        <v>2.912621359223301</v>
      </c>
    </row>
    <row r="18" spans="2:7" x14ac:dyDescent="0.25">
      <c r="B18" s="97" t="s">
        <v>87</v>
      </c>
      <c r="C18" s="98">
        <v>4</v>
      </c>
      <c r="D18" s="29">
        <v>11.11</v>
      </c>
      <c r="E18" s="98">
        <v>338</v>
      </c>
      <c r="F18" s="29">
        <v>25.36</v>
      </c>
      <c r="G18" s="28">
        <v>1.1695906432748537</v>
      </c>
    </row>
    <row r="19" spans="2:7" x14ac:dyDescent="0.25">
      <c r="B19" s="97" t="s">
        <v>88</v>
      </c>
      <c r="C19" s="98">
        <v>5</v>
      </c>
      <c r="D19" s="29">
        <v>13.89</v>
      </c>
      <c r="E19" s="98">
        <v>95</v>
      </c>
      <c r="F19" s="29">
        <v>7.13</v>
      </c>
      <c r="G19" s="28">
        <v>5</v>
      </c>
    </row>
    <row r="20" spans="2:7" x14ac:dyDescent="0.25">
      <c r="B20" s="43" t="s">
        <v>9</v>
      </c>
      <c r="C20" s="105">
        <v>36</v>
      </c>
      <c r="D20" s="94">
        <v>100</v>
      </c>
      <c r="E20" s="48">
        <v>1333</v>
      </c>
      <c r="F20" s="49">
        <v>100</v>
      </c>
      <c r="G20" s="49">
        <v>2.6296566837107376</v>
      </c>
    </row>
    <row r="21" spans="2:7" ht="26.25" customHeight="1" x14ac:dyDescent="0.25">
      <c r="B21" s="320" t="s">
        <v>93</v>
      </c>
      <c r="C21" s="253"/>
      <c r="D21" s="253"/>
      <c r="E21" s="253"/>
      <c r="F21" s="253"/>
      <c r="G21" s="253"/>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9"/>
  <dimension ref="A1:R30"/>
  <sheetViews>
    <sheetView topLeftCell="J9" workbookViewId="0">
      <selection activeCell="J26" sqref="A26:XFD479"/>
    </sheetView>
  </sheetViews>
  <sheetFormatPr defaultRowHeight="15" x14ac:dyDescent="0.25"/>
  <cols>
    <col min="1" max="6" width="0" hidden="1" customWidth="1"/>
    <col min="7" max="7" width="0" style="211" hidden="1" customWidth="1"/>
    <col min="8" max="8" width="0" hidden="1" customWidth="1"/>
    <col min="9" max="9" width="14.140625" hidden="1" customWidth="1"/>
    <col min="10" max="10" width="22.5703125" customWidth="1"/>
  </cols>
  <sheetData>
    <row r="1" spans="7:18" x14ac:dyDescent="0.25">
      <c r="G1"/>
    </row>
    <row r="2" spans="7:18" x14ac:dyDescent="0.25">
      <c r="G2"/>
      <c r="J2" s="8" t="s">
        <v>284</v>
      </c>
    </row>
    <row r="3" spans="7:18" x14ac:dyDescent="0.25">
      <c r="G3"/>
      <c r="J3" s="172" t="s">
        <v>247</v>
      </c>
    </row>
    <row r="4" spans="7:18" x14ac:dyDescent="0.25">
      <c r="G4"/>
      <c r="J4" s="106" t="s">
        <v>164</v>
      </c>
      <c r="K4" s="338" t="s">
        <v>1</v>
      </c>
      <c r="L4" s="338" t="s">
        <v>2</v>
      </c>
      <c r="M4" s="338" t="s">
        <v>3</v>
      </c>
      <c r="N4" s="287" t="s">
        <v>165</v>
      </c>
      <c r="O4" s="287" t="s">
        <v>166</v>
      </c>
      <c r="P4" s="287" t="s">
        <v>167</v>
      </c>
      <c r="Q4" s="287" t="s">
        <v>40</v>
      </c>
      <c r="R4" s="287" t="s">
        <v>41</v>
      </c>
    </row>
    <row r="5" spans="7:18" x14ac:dyDescent="0.25">
      <c r="G5"/>
      <c r="J5" s="92" t="s">
        <v>168</v>
      </c>
      <c r="K5" s="287"/>
      <c r="L5" s="287"/>
      <c r="M5" s="287"/>
      <c r="N5" s="287"/>
      <c r="O5" s="287"/>
      <c r="P5" s="287"/>
      <c r="Q5" s="287"/>
      <c r="R5" s="287"/>
    </row>
    <row r="6" spans="7:18" x14ac:dyDescent="0.25">
      <c r="G6"/>
      <c r="I6">
        <v>0</v>
      </c>
      <c r="J6" s="171" t="s">
        <v>204</v>
      </c>
      <c r="K6" s="67">
        <v>7</v>
      </c>
      <c r="L6" s="41">
        <v>0</v>
      </c>
      <c r="M6" s="67">
        <v>10</v>
      </c>
      <c r="N6" s="173">
        <v>0.65104166666666696</v>
      </c>
      <c r="O6" s="174">
        <v>0</v>
      </c>
      <c r="P6" s="173">
        <v>93.005952380952394</v>
      </c>
      <c r="Q6" s="174">
        <v>0</v>
      </c>
      <c r="R6" s="173">
        <v>142.857142857143</v>
      </c>
    </row>
    <row r="7" spans="7:18" x14ac:dyDescent="0.25">
      <c r="G7"/>
      <c r="I7">
        <v>0</v>
      </c>
      <c r="J7" s="171" t="s">
        <v>205</v>
      </c>
      <c r="K7" s="67">
        <v>11</v>
      </c>
      <c r="L7" s="41">
        <v>0</v>
      </c>
      <c r="M7" s="67">
        <v>17</v>
      </c>
      <c r="N7" s="173">
        <v>0.91063371828304196</v>
      </c>
      <c r="O7" s="174">
        <v>0</v>
      </c>
      <c r="P7" s="173">
        <v>140.73430191647</v>
      </c>
      <c r="Q7" s="174">
        <v>0</v>
      </c>
      <c r="R7" s="173">
        <v>154.54545454545499</v>
      </c>
    </row>
    <row r="8" spans="7:18" x14ac:dyDescent="0.25">
      <c r="G8"/>
      <c r="I8">
        <v>0</v>
      </c>
      <c r="J8" s="171" t="s">
        <v>206</v>
      </c>
      <c r="K8" s="67">
        <v>7</v>
      </c>
      <c r="L8" s="41">
        <v>0</v>
      </c>
      <c r="M8" s="67">
        <v>9</v>
      </c>
      <c r="N8" s="173">
        <v>0.53568012244117102</v>
      </c>
      <c r="O8" s="174">
        <v>0</v>
      </c>
      <c r="P8" s="173">
        <v>68.873158599579099</v>
      </c>
      <c r="Q8" s="174">
        <v>0</v>
      </c>
      <c r="R8" s="173">
        <v>128.57142857142901</v>
      </c>
    </row>
    <row r="9" spans="7:18" x14ac:dyDescent="0.25">
      <c r="G9"/>
      <c r="I9">
        <v>0</v>
      </c>
      <c r="J9" s="171" t="s">
        <v>207</v>
      </c>
      <c r="K9" s="67">
        <v>37</v>
      </c>
      <c r="L9" s="41">
        <v>3</v>
      </c>
      <c r="M9" s="67">
        <v>54</v>
      </c>
      <c r="N9" s="173">
        <v>2.1571828358209002</v>
      </c>
      <c r="O9" s="174">
        <v>17.490671641791</v>
      </c>
      <c r="P9" s="173">
        <v>314.83208955223898</v>
      </c>
      <c r="Q9" s="174">
        <v>8.1081081081081106</v>
      </c>
      <c r="R9" s="173">
        <v>145.94594594594599</v>
      </c>
    </row>
    <row r="10" spans="7:18" x14ac:dyDescent="0.25">
      <c r="G10"/>
      <c r="I10">
        <v>1</v>
      </c>
      <c r="J10" s="171" t="s">
        <v>196</v>
      </c>
      <c r="K10" s="67">
        <v>166</v>
      </c>
      <c r="L10" s="41">
        <v>3</v>
      </c>
      <c r="M10" s="67">
        <v>220</v>
      </c>
      <c r="N10" s="173">
        <v>2.5498056925180101</v>
      </c>
      <c r="O10" s="174">
        <v>4.60808257683978</v>
      </c>
      <c r="P10" s="173">
        <v>337.92605563491702</v>
      </c>
      <c r="Q10" s="174">
        <v>1.80722891566265</v>
      </c>
      <c r="R10" s="173">
        <v>132.53012048192801</v>
      </c>
    </row>
    <row r="11" spans="7:18" x14ac:dyDescent="0.25">
      <c r="G11"/>
      <c r="I11">
        <v>0</v>
      </c>
      <c r="J11" s="171" t="s">
        <v>208</v>
      </c>
      <c r="K11" s="67">
        <v>24</v>
      </c>
      <c r="L11" s="41">
        <v>1</v>
      </c>
      <c r="M11" s="67">
        <v>39</v>
      </c>
      <c r="N11" s="173">
        <v>1.89933523266857</v>
      </c>
      <c r="O11" s="174">
        <v>7.9138968027856897</v>
      </c>
      <c r="P11" s="173">
        <v>308.64197530864197</v>
      </c>
      <c r="Q11" s="174">
        <v>4.1666666666666696</v>
      </c>
      <c r="R11" s="173">
        <v>162.5</v>
      </c>
    </row>
    <row r="12" spans="7:18" x14ac:dyDescent="0.25">
      <c r="G12"/>
      <c r="I12">
        <v>0</v>
      </c>
      <c r="J12" s="171" t="s">
        <v>209</v>
      </c>
      <c r="K12" s="67">
        <v>12</v>
      </c>
      <c r="L12" s="41">
        <v>0</v>
      </c>
      <c r="M12" s="67">
        <v>28</v>
      </c>
      <c r="N12" s="173">
        <v>1.08641528224164</v>
      </c>
      <c r="O12" s="174">
        <v>0</v>
      </c>
      <c r="P12" s="173">
        <v>253.49689918971501</v>
      </c>
      <c r="Q12" s="174">
        <v>0</v>
      </c>
      <c r="R12" s="173">
        <v>233.333333333333</v>
      </c>
    </row>
    <row r="13" spans="7:18" x14ac:dyDescent="0.25">
      <c r="G13"/>
      <c r="I13">
        <v>0</v>
      </c>
      <c r="J13" s="171" t="s">
        <v>210</v>
      </c>
      <c r="K13" s="67">
        <v>12</v>
      </c>
      <c r="L13" s="41">
        <v>0</v>
      </c>
      <c r="M13" s="67">
        <v>24</v>
      </c>
      <c r="N13" s="173">
        <v>0.99800399201596801</v>
      </c>
      <c r="O13" s="174">
        <v>0</v>
      </c>
      <c r="P13" s="173">
        <v>199.60079840319401</v>
      </c>
      <c r="Q13" s="174">
        <v>0</v>
      </c>
      <c r="R13" s="173">
        <v>200</v>
      </c>
    </row>
    <row r="14" spans="7:18" x14ac:dyDescent="0.25">
      <c r="G14"/>
      <c r="I14">
        <v>1</v>
      </c>
      <c r="J14" s="171" t="s">
        <v>197</v>
      </c>
      <c r="K14" s="67">
        <v>207</v>
      </c>
      <c r="L14" s="41">
        <v>7</v>
      </c>
      <c r="M14" s="67">
        <v>263</v>
      </c>
      <c r="N14" s="173">
        <v>3.4597160358673902</v>
      </c>
      <c r="O14" s="174">
        <v>11.699522826604699</v>
      </c>
      <c r="P14" s="173">
        <v>439.56778619957697</v>
      </c>
      <c r="Q14" s="174">
        <v>3.3816425120772902</v>
      </c>
      <c r="R14" s="173">
        <v>127.05314009661799</v>
      </c>
    </row>
    <row r="15" spans="7:18" x14ac:dyDescent="0.25">
      <c r="G15"/>
      <c r="I15">
        <v>0</v>
      </c>
      <c r="J15" s="171" t="s">
        <v>211</v>
      </c>
      <c r="K15" s="67">
        <v>41</v>
      </c>
      <c r="L15" s="41">
        <v>3</v>
      </c>
      <c r="M15" s="67">
        <v>65</v>
      </c>
      <c r="N15" s="173">
        <v>2.4317191067880599</v>
      </c>
      <c r="O15" s="174">
        <v>17.793066635034499</v>
      </c>
      <c r="P15" s="173">
        <v>385.51644375908199</v>
      </c>
      <c r="Q15" s="174">
        <v>7.3170731707317103</v>
      </c>
      <c r="R15" s="173">
        <v>158.53658536585399</v>
      </c>
    </row>
    <row r="16" spans="7:18" x14ac:dyDescent="0.25">
      <c r="G16"/>
      <c r="I16">
        <v>0</v>
      </c>
      <c r="J16" s="171" t="s">
        <v>212</v>
      </c>
      <c r="K16" s="67">
        <v>48</v>
      </c>
      <c r="L16" s="41">
        <v>2</v>
      </c>
      <c r="M16" s="67">
        <v>69</v>
      </c>
      <c r="N16" s="173">
        <v>2.70110576517262</v>
      </c>
      <c r="O16" s="174">
        <v>11.2546073548859</v>
      </c>
      <c r="P16" s="173">
        <v>388.28395374356398</v>
      </c>
      <c r="Q16" s="174">
        <v>4.1666666666666696</v>
      </c>
      <c r="R16" s="173">
        <v>143.75</v>
      </c>
    </row>
    <row r="17" spans="1:18" x14ac:dyDescent="0.25">
      <c r="G17"/>
      <c r="I17">
        <v>0</v>
      </c>
      <c r="J17" s="171" t="s">
        <v>256</v>
      </c>
      <c r="K17" s="67">
        <v>572</v>
      </c>
      <c r="L17" s="41">
        <v>19</v>
      </c>
      <c r="M17" s="67">
        <v>798</v>
      </c>
      <c r="N17" s="173">
        <v>2.3034608290848202</v>
      </c>
      <c r="O17" s="174">
        <v>7.6513559008062098</v>
      </c>
      <c r="P17" s="173">
        <v>321.356947833861</v>
      </c>
      <c r="Q17" s="174">
        <v>3.3216783216783199</v>
      </c>
      <c r="R17" s="173">
        <v>139.51048951049</v>
      </c>
    </row>
    <row r="18" spans="1:18" x14ac:dyDescent="0.25">
      <c r="G18"/>
      <c r="I18">
        <v>0</v>
      </c>
      <c r="J18" s="171" t="s">
        <v>169</v>
      </c>
      <c r="K18" s="67">
        <v>346</v>
      </c>
      <c r="L18" s="41">
        <v>17</v>
      </c>
      <c r="M18" s="67">
        <v>535</v>
      </c>
      <c r="N18" s="173">
        <v>1.1759008300976199</v>
      </c>
      <c r="O18" s="174">
        <v>5.7775474311154902</v>
      </c>
      <c r="P18" s="173">
        <v>181.82281621451699</v>
      </c>
      <c r="Q18" s="174">
        <v>4.9132947976878603</v>
      </c>
      <c r="R18" s="173">
        <v>154.62427745664701</v>
      </c>
    </row>
    <row r="19" spans="1:18" x14ac:dyDescent="0.25">
      <c r="G19"/>
      <c r="I19">
        <v>0</v>
      </c>
      <c r="J19" s="43" t="s">
        <v>178</v>
      </c>
      <c r="K19" s="48">
        <v>918</v>
      </c>
      <c r="L19" s="54">
        <v>36</v>
      </c>
      <c r="M19" s="48">
        <v>1333</v>
      </c>
      <c r="N19" s="60">
        <v>1.69196473414682</v>
      </c>
      <c r="O19" s="60">
        <v>6.6351558201835896</v>
      </c>
      <c r="P19" s="49">
        <v>245.685075230687</v>
      </c>
      <c r="Q19" s="94">
        <v>3.9215686274509798</v>
      </c>
      <c r="R19" s="60">
        <v>145.20697167756001</v>
      </c>
    </row>
    <row r="20" spans="1:18" x14ac:dyDescent="0.25">
      <c r="G20"/>
      <c r="J20" s="337" t="s">
        <v>44</v>
      </c>
      <c r="K20" s="253"/>
      <c r="L20" s="253"/>
      <c r="M20" s="253"/>
      <c r="N20" s="253"/>
      <c r="O20" s="253"/>
      <c r="P20" s="253"/>
      <c r="Q20" s="253"/>
      <c r="R20" s="253"/>
    </row>
    <row r="21" spans="1:18" x14ac:dyDescent="0.25">
      <c r="G21"/>
      <c r="J21" s="337" t="s">
        <v>45</v>
      </c>
      <c r="K21" s="253"/>
      <c r="L21" s="253"/>
      <c r="M21" s="253"/>
      <c r="N21" s="253"/>
      <c r="O21" s="253"/>
      <c r="P21" s="253"/>
      <c r="Q21" s="253"/>
      <c r="R21" s="253"/>
    </row>
    <row r="22" spans="1:18" x14ac:dyDescent="0.25">
      <c r="G22"/>
    </row>
    <row r="23" spans="1:18" x14ac:dyDescent="0.25">
      <c r="G23"/>
    </row>
    <row r="24" spans="1:18" x14ac:dyDescent="0.25">
      <c r="G24"/>
    </row>
    <row r="25" spans="1:18" x14ac:dyDescent="0.25">
      <c r="G25"/>
    </row>
    <row r="26" spans="1:18" x14ac:dyDescent="0.25">
      <c r="A26" s="229"/>
      <c r="B26" s="229"/>
      <c r="C26" s="229"/>
      <c r="D26" s="229"/>
      <c r="E26" s="229"/>
      <c r="F26" s="229"/>
      <c r="G26" s="233"/>
      <c r="H26" s="229"/>
      <c r="I26" s="229"/>
      <c r="J26" s="229"/>
      <c r="K26" s="229"/>
      <c r="L26" s="229"/>
      <c r="M26" s="234"/>
      <c r="N26" s="234"/>
      <c r="O26" s="234"/>
      <c r="P26" s="234"/>
      <c r="Q26" s="234"/>
    </row>
    <row r="27" spans="1:18" x14ac:dyDescent="0.25">
      <c r="A27" s="229"/>
      <c r="B27" s="229"/>
      <c r="C27" s="229"/>
      <c r="D27" s="229"/>
      <c r="E27" s="229"/>
      <c r="F27" s="229"/>
      <c r="G27" s="233"/>
      <c r="H27" s="229"/>
      <c r="I27" s="229"/>
      <c r="J27" s="229"/>
      <c r="K27" s="229"/>
      <c r="L27" s="229"/>
      <c r="M27" s="234"/>
      <c r="N27" s="234"/>
      <c r="O27" s="234"/>
      <c r="P27" s="234"/>
      <c r="Q27" s="234"/>
    </row>
    <row r="28" spans="1:18" x14ac:dyDescent="0.25">
      <c r="A28" s="229"/>
      <c r="B28" s="229"/>
      <c r="C28" s="235"/>
      <c r="D28" s="229"/>
      <c r="E28" s="229"/>
      <c r="F28" s="229"/>
      <c r="G28" s="233"/>
      <c r="H28" s="229"/>
      <c r="I28" s="229"/>
      <c r="J28" s="229"/>
      <c r="K28" s="229"/>
      <c r="L28" s="229"/>
      <c r="M28" s="234"/>
      <c r="N28" s="234"/>
      <c r="O28" s="234"/>
      <c r="P28" s="234"/>
      <c r="Q28" s="234"/>
    </row>
    <row r="29" spans="1:18" x14ac:dyDescent="0.25">
      <c r="A29" s="229"/>
      <c r="B29" s="229"/>
      <c r="C29" s="235"/>
      <c r="D29" s="229"/>
      <c r="E29" s="229"/>
      <c r="F29" s="229"/>
      <c r="G29" s="233"/>
      <c r="H29" s="229"/>
      <c r="I29" s="229"/>
      <c r="J29" s="229"/>
      <c r="K29" s="229"/>
      <c r="L29" s="229"/>
      <c r="M29" s="234"/>
      <c r="N29" s="234"/>
      <c r="O29" s="234"/>
      <c r="P29" s="234"/>
      <c r="Q29" s="234"/>
    </row>
    <row r="30" spans="1:18" x14ac:dyDescent="0.25">
      <c r="A30" s="229"/>
      <c r="B30" s="229"/>
      <c r="C30" s="235"/>
      <c r="D30" s="229"/>
      <c r="E30" s="229"/>
      <c r="F30" s="229"/>
      <c r="G30" s="233"/>
      <c r="H30" s="229"/>
      <c r="I30" s="229"/>
      <c r="J30" s="229"/>
      <c r="K30" s="229"/>
      <c r="L30" s="229"/>
      <c r="M30" s="234"/>
      <c r="N30" s="234"/>
      <c r="O30" s="234"/>
      <c r="P30" s="234"/>
      <c r="Q30" s="234"/>
    </row>
  </sheetData>
  <sortState ref="A26:Q30">
    <sortCondition ref="B26:B30"/>
    <sortCondition ref="C26:C30"/>
    <sortCondition descending="1" ref="H26:H30"/>
    <sortCondition ref="I26:I30"/>
  </sortState>
  <mergeCells count="10">
    <mergeCell ref="Q4:Q5"/>
    <mergeCell ref="R4:R5"/>
    <mergeCell ref="J20:R20"/>
    <mergeCell ref="J21:R21"/>
    <mergeCell ref="K4:K5"/>
    <mergeCell ref="L4:L5"/>
    <mergeCell ref="M4:M5"/>
    <mergeCell ref="N4:N5"/>
    <mergeCell ref="O4:O5"/>
    <mergeCell ref="P4:P5"/>
  </mergeCells>
  <conditionalFormatting sqref="H26:H30">
    <cfRule type="cellIs" dxfId="5" priority="6" operator="equal">
      <formula>1</formula>
    </cfRule>
  </conditionalFormatting>
  <conditionalFormatting sqref="I6:R18">
    <cfRule type="expression" dxfId="4" priority="5">
      <formula>$I6&gt;0</formula>
    </cfRule>
  </conditionalFormatting>
  <conditionalFormatting sqref="I19:R19">
    <cfRule type="expression" dxfId="3" priority="2">
      <formula>$I19&gt;0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0"/>
  <dimension ref="A2:O26"/>
  <sheetViews>
    <sheetView topLeftCell="I6" workbookViewId="0">
      <selection activeCell="M6" sqref="M6:O19"/>
    </sheetView>
  </sheetViews>
  <sheetFormatPr defaultRowHeight="15" x14ac:dyDescent="0.25"/>
  <cols>
    <col min="1" max="8" width="0" hidden="1" customWidth="1"/>
    <col min="9" max="9" width="23.140625" customWidth="1"/>
  </cols>
  <sheetData>
    <row r="2" spans="8:15" x14ac:dyDescent="0.25">
      <c r="I2" s="8" t="s">
        <v>285</v>
      </c>
      <c r="K2" s="175"/>
      <c r="N2" s="175"/>
    </row>
    <row r="3" spans="8:15" x14ac:dyDescent="0.25">
      <c r="I3" s="185" t="s">
        <v>244</v>
      </c>
      <c r="J3" s="185"/>
      <c r="K3" s="185"/>
      <c r="L3" s="185"/>
      <c r="M3" s="185"/>
      <c r="N3" s="185"/>
      <c r="O3" s="185"/>
    </row>
    <row r="4" spans="8:15" x14ac:dyDescent="0.25">
      <c r="I4" s="304" t="s">
        <v>170</v>
      </c>
      <c r="J4" s="339" t="s">
        <v>23</v>
      </c>
      <c r="K4" s="339"/>
      <c r="L4" s="339"/>
      <c r="M4" s="329" t="s">
        <v>171</v>
      </c>
      <c r="N4" s="329"/>
      <c r="O4" s="329"/>
    </row>
    <row r="5" spans="8:15" ht="24" customHeight="1" x14ac:dyDescent="0.25">
      <c r="I5" s="305"/>
      <c r="J5" s="16" t="s">
        <v>1</v>
      </c>
      <c r="K5" s="16" t="s">
        <v>2</v>
      </c>
      <c r="L5" s="16" t="s">
        <v>3</v>
      </c>
      <c r="M5" s="16" t="s">
        <v>1</v>
      </c>
      <c r="N5" s="16" t="s">
        <v>2</v>
      </c>
      <c r="O5" s="16" t="s">
        <v>3</v>
      </c>
    </row>
    <row r="6" spans="8:15" x14ac:dyDescent="0.25">
      <c r="H6" s="228">
        <v>0</v>
      </c>
      <c r="I6" s="171" t="s">
        <v>204</v>
      </c>
      <c r="J6" s="67">
        <v>2</v>
      </c>
      <c r="K6" s="41">
        <v>0</v>
      </c>
      <c r="L6" s="67">
        <v>2</v>
      </c>
      <c r="M6" s="238">
        <v>5</v>
      </c>
      <c r="N6" s="239">
        <v>0</v>
      </c>
      <c r="O6" s="238">
        <v>8</v>
      </c>
    </row>
    <row r="7" spans="8:15" x14ac:dyDescent="0.25">
      <c r="H7" s="228">
        <v>0</v>
      </c>
      <c r="I7" s="171" t="s">
        <v>205</v>
      </c>
      <c r="J7" s="67">
        <v>3</v>
      </c>
      <c r="K7" s="41">
        <v>0</v>
      </c>
      <c r="L7" s="67">
        <v>4</v>
      </c>
      <c r="M7" s="238">
        <v>8</v>
      </c>
      <c r="N7" s="239">
        <v>0</v>
      </c>
      <c r="O7" s="238">
        <v>13</v>
      </c>
    </row>
    <row r="8" spans="8:15" x14ac:dyDescent="0.25">
      <c r="H8" s="228">
        <v>0</v>
      </c>
      <c r="I8" s="171" t="s">
        <v>206</v>
      </c>
      <c r="J8" s="67">
        <v>4</v>
      </c>
      <c r="K8" s="41">
        <v>0</v>
      </c>
      <c r="L8" s="67">
        <v>5</v>
      </c>
      <c r="M8" s="238">
        <v>3</v>
      </c>
      <c r="N8" s="239">
        <v>0</v>
      </c>
      <c r="O8" s="238">
        <v>4</v>
      </c>
    </row>
    <row r="9" spans="8:15" x14ac:dyDescent="0.25">
      <c r="H9" s="228">
        <v>0</v>
      </c>
      <c r="I9" s="171" t="s">
        <v>207</v>
      </c>
      <c r="J9" s="67">
        <v>17</v>
      </c>
      <c r="K9" s="41">
        <v>0</v>
      </c>
      <c r="L9" s="67">
        <v>27</v>
      </c>
      <c r="M9" s="238">
        <v>20</v>
      </c>
      <c r="N9" s="239">
        <v>3</v>
      </c>
      <c r="O9" s="238">
        <v>27</v>
      </c>
    </row>
    <row r="10" spans="8:15" x14ac:dyDescent="0.25">
      <c r="H10" s="228">
        <v>1</v>
      </c>
      <c r="I10" s="171" t="s">
        <v>196</v>
      </c>
      <c r="J10" s="67">
        <v>142</v>
      </c>
      <c r="K10" s="41">
        <v>0</v>
      </c>
      <c r="L10" s="67">
        <v>190</v>
      </c>
      <c r="M10" s="238">
        <v>24</v>
      </c>
      <c r="N10" s="239">
        <v>3</v>
      </c>
      <c r="O10" s="238">
        <v>30</v>
      </c>
    </row>
    <row r="11" spans="8:15" x14ac:dyDescent="0.25">
      <c r="H11" s="228">
        <v>0</v>
      </c>
      <c r="I11" s="171" t="s">
        <v>208</v>
      </c>
      <c r="J11" s="67">
        <v>17</v>
      </c>
      <c r="K11" s="41">
        <v>0</v>
      </c>
      <c r="L11" s="67">
        <v>26</v>
      </c>
      <c r="M11" s="238">
        <v>7</v>
      </c>
      <c r="N11" s="239">
        <v>1</v>
      </c>
      <c r="O11" s="238">
        <v>13</v>
      </c>
    </row>
    <row r="12" spans="8:15" x14ac:dyDescent="0.25">
      <c r="H12" s="228">
        <v>0</v>
      </c>
      <c r="I12" s="171" t="s">
        <v>209</v>
      </c>
      <c r="J12" s="67">
        <v>7</v>
      </c>
      <c r="K12" s="41">
        <v>0</v>
      </c>
      <c r="L12" s="67">
        <v>17</v>
      </c>
      <c r="M12" s="238">
        <v>5</v>
      </c>
      <c r="N12" s="239">
        <v>0</v>
      </c>
      <c r="O12" s="238">
        <v>11</v>
      </c>
    </row>
    <row r="13" spans="8:15" x14ac:dyDescent="0.25">
      <c r="H13" s="228">
        <v>0</v>
      </c>
      <c r="I13" s="171" t="s">
        <v>210</v>
      </c>
      <c r="J13" s="67">
        <v>5</v>
      </c>
      <c r="K13" s="41">
        <v>0</v>
      </c>
      <c r="L13" s="67">
        <v>6</v>
      </c>
      <c r="M13" s="238">
        <v>7</v>
      </c>
      <c r="N13" s="239">
        <v>0</v>
      </c>
      <c r="O13" s="238">
        <v>18</v>
      </c>
    </row>
    <row r="14" spans="8:15" x14ac:dyDescent="0.25">
      <c r="H14" s="228">
        <v>1</v>
      </c>
      <c r="I14" s="171" t="s">
        <v>197</v>
      </c>
      <c r="J14" s="67">
        <v>165</v>
      </c>
      <c r="K14" s="41">
        <v>2</v>
      </c>
      <c r="L14" s="67">
        <v>198</v>
      </c>
      <c r="M14" s="238">
        <v>42</v>
      </c>
      <c r="N14" s="239">
        <v>5</v>
      </c>
      <c r="O14" s="238">
        <v>65</v>
      </c>
    </row>
    <row r="15" spans="8:15" x14ac:dyDescent="0.25">
      <c r="H15" s="228">
        <v>0</v>
      </c>
      <c r="I15" s="171" t="s">
        <v>211</v>
      </c>
      <c r="J15" s="67">
        <v>17</v>
      </c>
      <c r="K15" s="41">
        <v>1</v>
      </c>
      <c r="L15" s="67">
        <v>29</v>
      </c>
      <c r="M15" s="238">
        <v>24</v>
      </c>
      <c r="N15" s="239">
        <v>2</v>
      </c>
      <c r="O15" s="238">
        <v>36</v>
      </c>
    </row>
    <row r="16" spans="8:15" x14ac:dyDescent="0.25">
      <c r="H16" s="228">
        <v>0</v>
      </c>
      <c r="I16" s="171" t="s">
        <v>212</v>
      </c>
      <c r="J16" s="67">
        <v>35</v>
      </c>
      <c r="K16" s="41">
        <v>1</v>
      </c>
      <c r="L16" s="67">
        <v>51</v>
      </c>
      <c r="M16" s="238">
        <v>13</v>
      </c>
      <c r="N16" s="239">
        <v>1</v>
      </c>
      <c r="O16" s="238">
        <v>18</v>
      </c>
    </row>
    <row r="17" spans="1:15" x14ac:dyDescent="0.25">
      <c r="H17" s="228">
        <v>0</v>
      </c>
      <c r="I17" s="171" t="s">
        <v>256</v>
      </c>
      <c r="J17" s="67">
        <v>414</v>
      </c>
      <c r="K17" s="41">
        <v>4</v>
      </c>
      <c r="L17" s="67">
        <v>555</v>
      </c>
      <c r="M17" s="238">
        <v>158</v>
      </c>
      <c r="N17" s="239">
        <v>15</v>
      </c>
      <c r="O17" s="238">
        <v>243</v>
      </c>
    </row>
    <row r="18" spans="1:15" x14ac:dyDescent="0.25">
      <c r="H18" s="228">
        <v>0</v>
      </c>
      <c r="I18" s="171" t="s">
        <v>168</v>
      </c>
      <c r="J18" s="67">
        <v>102</v>
      </c>
      <c r="K18" s="41">
        <v>3</v>
      </c>
      <c r="L18" s="67">
        <v>155</v>
      </c>
      <c r="M18" s="238">
        <v>244</v>
      </c>
      <c r="N18" s="239">
        <v>14</v>
      </c>
      <c r="O18" s="238">
        <v>380</v>
      </c>
    </row>
    <row r="19" spans="1:15" x14ac:dyDescent="0.25">
      <c r="H19" s="228">
        <v>0</v>
      </c>
      <c r="I19" s="43" t="s">
        <v>178</v>
      </c>
      <c r="J19" s="48">
        <v>516</v>
      </c>
      <c r="K19" s="54">
        <v>7</v>
      </c>
      <c r="L19" s="48">
        <v>710</v>
      </c>
      <c r="M19" s="105">
        <v>402</v>
      </c>
      <c r="N19" s="105">
        <v>29</v>
      </c>
      <c r="O19" s="105">
        <v>623</v>
      </c>
    </row>
    <row r="22" spans="1:15" x14ac:dyDescent="0.25">
      <c r="A22" s="229"/>
      <c r="B22" s="229"/>
      <c r="C22" s="229"/>
      <c r="D22" s="229"/>
      <c r="E22" s="229"/>
      <c r="F22" s="229"/>
      <c r="G22" s="229"/>
      <c r="H22" s="229"/>
      <c r="I22" s="229"/>
      <c r="J22" s="236"/>
      <c r="K22" s="236"/>
      <c r="L22" s="236"/>
      <c r="M22" s="236"/>
      <c r="N22" s="236"/>
      <c r="O22" s="236"/>
    </row>
    <row r="23" spans="1:15" x14ac:dyDescent="0.25">
      <c r="A23" s="229"/>
      <c r="B23" s="229"/>
      <c r="C23" s="229"/>
      <c r="D23" s="229"/>
      <c r="E23" s="229"/>
      <c r="F23" s="229"/>
      <c r="G23" s="229"/>
      <c r="H23" s="229"/>
      <c r="I23" s="229"/>
      <c r="J23" s="236"/>
      <c r="K23" s="236"/>
      <c r="L23" s="236"/>
      <c r="M23" s="236"/>
      <c r="N23" s="236"/>
      <c r="O23" s="236"/>
    </row>
    <row r="24" spans="1:15" x14ac:dyDescent="0.25">
      <c r="A24" s="229"/>
      <c r="B24" s="229"/>
      <c r="C24" s="235"/>
      <c r="D24" s="229"/>
      <c r="E24" s="229"/>
      <c r="F24" s="229"/>
      <c r="G24" s="229"/>
      <c r="H24" s="229"/>
      <c r="I24" s="229"/>
      <c r="J24" s="236"/>
      <c r="K24" s="236"/>
      <c r="L24" s="236"/>
      <c r="M24" s="236"/>
      <c r="N24" s="236"/>
      <c r="O24" s="236"/>
    </row>
    <row r="25" spans="1:15" x14ac:dyDescent="0.25">
      <c r="A25" s="229"/>
      <c r="B25" s="229"/>
      <c r="C25" s="235"/>
      <c r="D25" s="229"/>
      <c r="E25" s="229"/>
      <c r="F25" s="229"/>
      <c r="G25" s="229"/>
      <c r="H25" s="229"/>
      <c r="I25" s="229"/>
      <c r="J25" s="236"/>
      <c r="K25" s="236"/>
      <c r="L25" s="236"/>
      <c r="M25" s="236"/>
      <c r="N25" s="236"/>
      <c r="O25" s="236"/>
    </row>
    <row r="26" spans="1:15" x14ac:dyDescent="0.25">
      <c r="A26" s="229"/>
      <c r="B26" s="229"/>
      <c r="C26" s="235"/>
      <c r="D26" s="229"/>
      <c r="E26" s="229"/>
      <c r="F26" s="229"/>
      <c r="G26" s="229"/>
      <c r="H26" s="229"/>
      <c r="I26" s="229"/>
      <c r="J26" s="236"/>
      <c r="K26" s="236"/>
      <c r="L26" s="236"/>
      <c r="M26" s="236"/>
      <c r="N26" s="236"/>
      <c r="O26" s="236"/>
    </row>
  </sheetData>
  <sortState ref="A22:O26">
    <sortCondition ref="B22:B26"/>
    <sortCondition ref="C22:C26"/>
    <sortCondition descending="1" ref="H22:H26"/>
    <sortCondition ref="I22:I26"/>
  </sortState>
  <mergeCells count="3">
    <mergeCell ref="I4:I5"/>
    <mergeCell ref="J4:L4"/>
    <mergeCell ref="M4:O4"/>
  </mergeCells>
  <conditionalFormatting sqref="H22:H26">
    <cfRule type="cellIs" dxfId="2" priority="3" operator="equal">
      <formula>1</formula>
    </cfRule>
  </conditionalFormatting>
  <conditionalFormatting sqref="H6:O18">
    <cfRule type="expression" dxfId="1" priority="2">
      <formula>$H6&gt;0</formula>
    </cfRule>
  </conditionalFormatting>
  <conditionalFormatting sqref="H19:O19">
    <cfRule type="expression" dxfId="0" priority="1">
      <formula>$I19&gt;0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0"/>
  <sheetViews>
    <sheetView zoomScaleNormal="100" workbookViewId="0">
      <selection activeCell="B2" sqref="B2"/>
    </sheetView>
  </sheetViews>
  <sheetFormatPr defaultRowHeight="15" x14ac:dyDescent="0.25"/>
  <cols>
    <col min="2" max="2" width="12.140625" bestFit="1" customWidth="1"/>
  </cols>
  <sheetData>
    <row r="2" spans="2:11" x14ac:dyDescent="0.25">
      <c r="B2" s="8" t="s">
        <v>298</v>
      </c>
      <c r="C2" s="8"/>
      <c r="D2" s="8"/>
      <c r="E2" s="8"/>
      <c r="F2" s="8"/>
      <c r="G2" s="8"/>
      <c r="H2" s="8"/>
      <c r="I2" s="8"/>
      <c r="J2" s="8"/>
      <c r="K2" s="8"/>
    </row>
    <row r="3" spans="2:11" x14ac:dyDescent="0.25">
      <c r="B3" s="6" t="s">
        <v>222</v>
      </c>
      <c r="C3" s="6"/>
      <c r="D3" s="6"/>
      <c r="E3" s="6"/>
      <c r="F3" s="6"/>
      <c r="G3" s="6"/>
      <c r="H3" s="6"/>
      <c r="I3" s="6"/>
      <c r="J3" s="6"/>
      <c r="K3" s="6"/>
    </row>
    <row r="4" spans="2:11" ht="15" customHeight="1" x14ac:dyDescent="0.25">
      <c r="B4" s="260" t="s">
        <v>0</v>
      </c>
      <c r="C4" s="262">
        <v>2021</v>
      </c>
      <c r="D4" s="262"/>
      <c r="E4" s="262"/>
      <c r="F4" s="268">
        <v>2010</v>
      </c>
      <c r="G4" s="268"/>
      <c r="H4" s="268"/>
      <c r="I4" s="262" t="s">
        <v>221</v>
      </c>
      <c r="J4" s="262"/>
      <c r="K4" s="262"/>
    </row>
    <row r="5" spans="2:11" x14ac:dyDescent="0.25">
      <c r="B5" s="270"/>
      <c r="C5" s="263"/>
      <c r="D5" s="263"/>
      <c r="E5" s="263"/>
      <c r="F5" s="269"/>
      <c r="G5" s="269"/>
      <c r="H5" s="269"/>
      <c r="I5" s="263"/>
      <c r="J5" s="263"/>
      <c r="K5" s="263"/>
    </row>
    <row r="6" spans="2:11" x14ac:dyDescent="0.25">
      <c r="B6" s="261"/>
      <c r="C6" s="70" t="s">
        <v>1</v>
      </c>
      <c r="D6" s="16" t="s">
        <v>2</v>
      </c>
      <c r="E6" s="70" t="s">
        <v>3</v>
      </c>
      <c r="F6" s="16" t="s">
        <v>1</v>
      </c>
      <c r="G6" s="70" t="s">
        <v>2</v>
      </c>
      <c r="H6" s="16" t="s">
        <v>3</v>
      </c>
      <c r="I6" s="70" t="s">
        <v>1</v>
      </c>
      <c r="J6" s="16" t="s">
        <v>2</v>
      </c>
      <c r="K6" s="70" t="s">
        <v>3</v>
      </c>
    </row>
    <row r="7" spans="2:11" x14ac:dyDescent="0.25">
      <c r="B7" s="178" t="s">
        <v>196</v>
      </c>
      <c r="C7" s="10">
        <v>508</v>
      </c>
      <c r="D7" s="13">
        <v>20</v>
      </c>
      <c r="E7" s="10">
        <v>753</v>
      </c>
      <c r="F7" s="13">
        <v>666</v>
      </c>
      <c r="G7" s="10">
        <v>25</v>
      </c>
      <c r="H7" s="13">
        <v>1177</v>
      </c>
      <c r="I7" s="12">
        <v>-23.72</v>
      </c>
      <c r="J7" s="14">
        <v>-20</v>
      </c>
      <c r="K7" s="12">
        <v>-36.020000000000003</v>
      </c>
    </row>
    <row r="8" spans="2:11" x14ac:dyDescent="0.25">
      <c r="B8" s="177" t="s">
        <v>197</v>
      </c>
      <c r="C8" s="10">
        <v>410</v>
      </c>
      <c r="D8" s="13">
        <v>16</v>
      </c>
      <c r="E8" s="10">
        <v>580</v>
      </c>
      <c r="F8" s="13">
        <v>481</v>
      </c>
      <c r="G8" s="10">
        <v>23</v>
      </c>
      <c r="H8" s="13">
        <v>838</v>
      </c>
      <c r="I8" s="12">
        <v>-14.76</v>
      </c>
      <c r="J8" s="14">
        <v>-30.43</v>
      </c>
      <c r="K8" s="12">
        <v>-30.79</v>
      </c>
    </row>
    <row r="9" spans="2:11" x14ac:dyDescent="0.25">
      <c r="B9" s="146" t="s">
        <v>178</v>
      </c>
      <c r="C9" s="147">
        <v>918</v>
      </c>
      <c r="D9" s="147">
        <v>36</v>
      </c>
      <c r="E9" s="147">
        <v>1333</v>
      </c>
      <c r="F9" s="48">
        <v>1147</v>
      </c>
      <c r="G9" s="48">
        <v>48</v>
      </c>
      <c r="H9" s="48">
        <v>2015</v>
      </c>
      <c r="I9" s="60">
        <v>-19.97</v>
      </c>
      <c r="J9" s="60">
        <v>-25</v>
      </c>
      <c r="K9" s="60">
        <v>-33.85</v>
      </c>
    </row>
    <row r="10" spans="2:11" x14ac:dyDescent="0.25">
      <c r="B10" s="11" t="s">
        <v>5</v>
      </c>
      <c r="C10" s="9">
        <v>151875</v>
      </c>
      <c r="D10" s="9">
        <v>2875</v>
      </c>
      <c r="E10" s="9">
        <v>204728</v>
      </c>
      <c r="F10" s="48">
        <v>212997</v>
      </c>
      <c r="G10" s="48">
        <v>4114</v>
      </c>
      <c r="H10" s="48">
        <v>304720</v>
      </c>
      <c r="I10" s="60">
        <v>-28.7</v>
      </c>
      <c r="J10" s="60">
        <v>-30.12</v>
      </c>
      <c r="K10" s="60">
        <v>-32.81</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1"/>
  <dimension ref="A1:C25"/>
  <sheetViews>
    <sheetView workbookViewId="0">
      <selection activeCell="G15" sqref="G15"/>
    </sheetView>
  </sheetViews>
  <sheetFormatPr defaultRowHeight="15" x14ac:dyDescent="0.25"/>
  <cols>
    <col min="1" max="1" width="22.140625" customWidth="1"/>
    <col min="2" max="3" width="21.42578125" customWidth="1"/>
  </cols>
  <sheetData>
    <row r="1" spans="1:3" x14ac:dyDescent="0.25">
      <c r="A1" s="8" t="s">
        <v>290</v>
      </c>
    </row>
    <row r="3" spans="1:3" x14ac:dyDescent="0.25">
      <c r="A3" s="340" t="s">
        <v>172</v>
      </c>
      <c r="B3" s="271" t="s">
        <v>173</v>
      </c>
      <c r="C3" s="271"/>
    </row>
    <row r="4" spans="1:3" x14ac:dyDescent="0.25">
      <c r="A4" s="340"/>
      <c r="B4" s="176" t="s">
        <v>174</v>
      </c>
      <c r="C4" s="176" t="s">
        <v>175</v>
      </c>
    </row>
    <row r="5" spans="1:3" x14ac:dyDescent="0.25">
      <c r="A5" s="212" t="s">
        <v>291</v>
      </c>
      <c r="B5" s="209">
        <v>158.899848843695</v>
      </c>
      <c r="C5" s="210">
        <v>19657977</v>
      </c>
    </row>
    <row r="6" spans="1:3" x14ac:dyDescent="0.25">
      <c r="A6" s="212" t="s">
        <v>176</v>
      </c>
      <c r="B6" s="209">
        <v>192.578648786472</v>
      </c>
      <c r="C6" s="210">
        <v>1079879092</v>
      </c>
    </row>
    <row r="7" spans="1:3" x14ac:dyDescent="0.25">
      <c r="A7" s="212" t="s">
        <v>177</v>
      </c>
      <c r="B7" s="209">
        <v>198.81233146937001</v>
      </c>
      <c r="C7" s="210">
        <v>368318433</v>
      </c>
    </row>
    <row r="8" spans="1:3" x14ac:dyDescent="0.25">
      <c r="A8" s="212" t="s">
        <v>183</v>
      </c>
      <c r="B8" s="209">
        <v>206.92926744641201</v>
      </c>
      <c r="C8" s="210">
        <v>60533329</v>
      </c>
    </row>
    <row r="9" spans="1:3" x14ac:dyDescent="0.25">
      <c r="A9" s="212" t="s">
        <v>179</v>
      </c>
      <c r="B9" s="209">
        <v>246.214270776456</v>
      </c>
      <c r="C9" s="210">
        <v>1186158547</v>
      </c>
    </row>
    <row r="10" spans="1:3" x14ac:dyDescent="0.25">
      <c r="A10" s="212" t="s">
        <v>184</v>
      </c>
      <c r="B10" s="209">
        <v>249.644988619614</v>
      </c>
      <c r="C10" s="210">
        <v>2489784365</v>
      </c>
    </row>
    <row r="11" spans="1:3" x14ac:dyDescent="0.25">
      <c r="A11" s="212" t="s">
        <v>178</v>
      </c>
      <c r="B11" s="209">
        <v>252.33907857959699</v>
      </c>
      <c r="C11" s="210">
        <v>136910226</v>
      </c>
    </row>
    <row r="12" spans="1:3" x14ac:dyDescent="0.25">
      <c r="A12" s="212" t="s">
        <v>181</v>
      </c>
      <c r="B12" s="209">
        <v>252.91750375034101</v>
      </c>
      <c r="C12" s="210">
        <v>1078342104</v>
      </c>
    </row>
    <row r="13" spans="1:3" x14ac:dyDescent="0.25">
      <c r="A13" s="212" t="s">
        <v>180</v>
      </c>
      <c r="B13" s="209">
        <v>257.07511394741601</v>
      </c>
      <c r="C13" s="210">
        <v>407364439</v>
      </c>
    </row>
    <row r="14" spans="1:3" x14ac:dyDescent="0.25">
      <c r="A14" s="212" t="s">
        <v>292</v>
      </c>
      <c r="B14" s="209">
        <v>259.317719175317</v>
      </c>
      <c r="C14" s="210">
        <v>279416139</v>
      </c>
    </row>
    <row r="15" spans="1:3" x14ac:dyDescent="0.25">
      <c r="A15" s="212" t="s">
        <v>182</v>
      </c>
      <c r="B15" s="209">
        <v>275.30341742501599</v>
      </c>
      <c r="C15" s="210">
        <v>351654966</v>
      </c>
    </row>
    <row r="16" spans="1:3" x14ac:dyDescent="0.25">
      <c r="A16" s="212" t="s">
        <v>4</v>
      </c>
      <c r="B16" s="209">
        <v>280.58322782755499</v>
      </c>
      <c r="C16" s="210">
        <v>242006401</v>
      </c>
    </row>
    <row r="17" spans="1:3" x14ac:dyDescent="0.25">
      <c r="A17" s="212" t="s">
        <v>27</v>
      </c>
      <c r="B17" s="209">
        <v>284.10557175855098</v>
      </c>
      <c r="C17" s="210">
        <v>1114538061</v>
      </c>
    </row>
    <row r="18" spans="1:3" x14ac:dyDescent="0.25">
      <c r="A18" s="212" t="s">
        <v>185</v>
      </c>
      <c r="B18" s="209">
        <v>291.41602307500199</v>
      </c>
      <c r="C18" s="210">
        <v>1416932167</v>
      </c>
    </row>
    <row r="19" spans="1:3" x14ac:dyDescent="0.25">
      <c r="A19" s="212" t="s">
        <v>293</v>
      </c>
      <c r="B19" s="209">
        <v>294.55899750083898</v>
      </c>
      <c r="C19" s="210">
        <v>353294798</v>
      </c>
    </row>
    <row r="20" spans="1:3" x14ac:dyDescent="0.25">
      <c r="A20" s="212" t="s">
        <v>186</v>
      </c>
      <c r="B20" s="209">
        <v>311.18754936945601</v>
      </c>
      <c r="C20" s="210">
        <v>1780862396</v>
      </c>
    </row>
    <row r="21" spans="1:3" x14ac:dyDescent="0.25">
      <c r="A21" s="212" t="s">
        <v>187</v>
      </c>
      <c r="B21" s="209">
        <v>331.09780196647102</v>
      </c>
      <c r="C21" s="210">
        <v>493867468</v>
      </c>
    </row>
    <row r="22" spans="1:3" x14ac:dyDescent="0.25">
      <c r="A22" s="212" t="s">
        <v>188</v>
      </c>
      <c r="B22" s="209">
        <v>354.07172713270899</v>
      </c>
      <c r="C22" s="210">
        <v>1304603834</v>
      </c>
    </row>
    <row r="23" spans="1:3" x14ac:dyDescent="0.25">
      <c r="A23" s="212" t="s">
        <v>294</v>
      </c>
      <c r="B23" s="209">
        <v>357.19473056704197</v>
      </c>
      <c r="C23" s="210">
        <v>1585152703</v>
      </c>
    </row>
    <row r="24" spans="1:3" x14ac:dyDescent="0.25">
      <c r="A24" s="212" t="s">
        <v>189</v>
      </c>
      <c r="B24" s="209">
        <v>397.33699325133801</v>
      </c>
      <c r="C24" s="210">
        <v>601157560</v>
      </c>
    </row>
    <row r="25" spans="1:3" x14ac:dyDescent="0.25">
      <c r="A25" s="163" t="s">
        <v>190</v>
      </c>
      <c r="B25" s="164">
        <v>276.61185888078302</v>
      </c>
      <c r="C25" s="162">
        <v>16350435005</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{48CD6293-EA3A-4EE4-83B4-C0E0AB405FB7}</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{B0032BC5-E002-4D80-991F-0E461C45842C}</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48CD6293-EA3A-4EE4-83B4-C0E0AB405FB7}">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B0032BC5-E002-4D80-991F-0E461C45842C}">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2"/>
  <dimension ref="B2:Q10"/>
  <sheetViews>
    <sheetView workbookViewId="0">
      <selection activeCell="A14" sqref="A14:XFD143"/>
    </sheetView>
  </sheetViews>
  <sheetFormatPr defaultRowHeight="15" x14ac:dyDescent="0.25"/>
  <cols>
    <col min="2" max="2" width="9.5703125" customWidth="1"/>
  </cols>
  <sheetData>
    <row r="2" spans="2:17" x14ac:dyDescent="0.25">
      <c r="B2" s="91" t="s">
        <v>286</v>
      </c>
      <c r="C2" s="109"/>
      <c r="D2" s="109"/>
      <c r="E2" s="109"/>
      <c r="F2" s="109"/>
      <c r="G2" s="109"/>
      <c r="H2" s="109"/>
      <c r="I2" s="109"/>
      <c r="J2" s="109"/>
      <c r="K2" s="109"/>
      <c r="L2" s="109"/>
      <c r="M2" s="109"/>
      <c r="N2" s="109"/>
      <c r="O2" s="109"/>
    </row>
    <row r="3" spans="2:17" x14ac:dyDescent="0.25">
      <c r="B3" s="213" t="s">
        <v>257</v>
      </c>
      <c r="C3" s="109"/>
      <c r="D3" s="109"/>
      <c r="E3" s="109"/>
      <c r="F3" s="109"/>
      <c r="G3" s="109"/>
      <c r="H3" s="109"/>
      <c r="I3" s="109"/>
      <c r="J3" s="109"/>
      <c r="K3" s="109"/>
      <c r="L3" s="109"/>
      <c r="M3" s="109"/>
      <c r="N3" s="109"/>
      <c r="O3" s="109"/>
    </row>
    <row r="4" spans="2:17" ht="15" customHeight="1" x14ac:dyDescent="0.25">
      <c r="B4" s="341" t="s">
        <v>95</v>
      </c>
      <c r="C4" s="346" t="s">
        <v>126</v>
      </c>
      <c r="D4" s="346"/>
      <c r="E4" s="346"/>
      <c r="F4" s="346"/>
      <c r="G4" s="346"/>
      <c r="H4" s="346"/>
      <c r="I4" s="346"/>
      <c r="J4" s="346"/>
      <c r="K4" s="346"/>
      <c r="L4" s="346"/>
      <c r="M4" s="346"/>
      <c r="N4" s="346"/>
      <c r="O4" s="346"/>
      <c r="P4" s="346"/>
      <c r="Q4" s="346"/>
    </row>
    <row r="5" spans="2:17" ht="15" customHeight="1" x14ac:dyDescent="0.25">
      <c r="B5" s="342"/>
      <c r="C5" s="263" t="s">
        <v>23</v>
      </c>
      <c r="D5" s="263"/>
      <c r="E5" s="263"/>
      <c r="F5" s="263"/>
      <c r="G5" s="263"/>
      <c r="H5" s="344" t="s">
        <v>24</v>
      </c>
      <c r="I5" s="344"/>
      <c r="J5" s="344"/>
      <c r="K5" s="344"/>
      <c r="L5" s="344"/>
      <c r="M5" s="345" t="s">
        <v>127</v>
      </c>
      <c r="N5" s="345"/>
      <c r="O5" s="345"/>
      <c r="P5" s="345"/>
      <c r="Q5" s="345"/>
    </row>
    <row r="6" spans="2:17" ht="40.5" x14ac:dyDescent="0.25">
      <c r="B6" s="343"/>
      <c r="C6" s="176" t="s">
        <v>128</v>
      </c>
      <c r="D6" s="176" t="s">
        <v>129</v>
      </c>
      <c r="E6" s="176" t="s">
        <v>130</v>
      </c>
      <c r="F6" s="214" t="s">
        <v>203</v>
      </c>
      <c r="G6" s="176" t="s">
        <v>9</v>
      </c>
      <c r="H6" s="176" t="s">
        <v>128</v>
      </c>
      <c r="I6" s="176" t="s">
        <v>129</v>
      </c>
      <c r="J6" s="176" t="s">
        <v>130</v>
      </c>
      <c r="K6" s="176" t="s">
        <v>203</v>
      </c>
      <c r="L6" s="176" t="s">
        <v>9</v>
      </c>
      <c r="M6" s="176" t="s">
        <v>128</v>
      </c>
      <c r="N6" s="176" t="s">
        <v>129</v>
      </c>
      <c r="O6" s="176" t="s">
        <v>130</v>
      </c>
      <c r="P6" s="176" t="s">
        <v>203</v>
      </c>
      <c r="Q6" s="176" t="s">
        <v>9</v>
      </c>
    </row>
    <row r="7" spans="2:17" x14ac:dyDescent="0.25">
      <c r="B7" s="61" t="s">
        <v>196</v>
      </c>
      <c r="C7" s="215">
        <v>17</v>
      </c>
      <c r="D7" s="216">
        <v>96</v>
      </c>
      <c r="E7" s="215">
        <v>144</v>
      </c>
      <c r="F7" s="216">
        <v>0</v>
      </c>
      <c r="G7" s="215">
        <v>257</v>
      </c>
      <c r="H7" s="216">
        <v>25</v>
      </c>
      <c r="I7" s="215">
        <v>0</v>
      </c>
      <c r="J7" s="217">
        <v>0</v>
      </c>
      <c r="K7" s="190">
        <v>0</v>
      </c>
      <c r="L7" s="217">
        <v>25</v>
      </c>
      <c r="M7" s="190">
        <v>26</v>
      </c>
      <c r="N7" s="217">
        <v>186</v>
      </c>
      <c r="O7" s="190">
        <v>14</v>
      </c>
      <c r="P7" s="217">
        <v>0</v>
      </c>
      <c r="Q7" s="190">
        <v>226</v>
      </c>
    </row>
    <row r="8" spans="2:17" x14ac:dyDescent="0.25">
      <c r="B8" s="61" t="s">
        <v>197</v>
      </c>
      <c r="C8" s="215">
        <v>26</v>
      </c>
      <c r="D8" s="216">
        <v>79</v>
      </c>
      <c r="E8" s="215">
        <v>154</v>
      </c>
      <c r="F8" s="216">
        <v>0</v>
      </c>
      <c r="G8" s="215">
        <v>259</v>
      </c>
      <c r="H8" s="216" t="s">
        <v>30</v>
      </c>
      <c r="I8" s="215">
        <v>0</v>
      </c>
      <c r="J8" s="217">
        <v>0</v>
      </c>
      <c r="K8" s="190">
        <v>0</v>
      </c>
      <c r="L8" s="217" t="s">
        <v>30</v>
      </c>
      <c r="M8" s="190">
        <v>37</v>
      </c>
      <c r="N8" s="217">
        <v>77</v>
      </c>
      <c r="O8" s="190">
        <v>37</v>
      </c>
      <c r="P8" s="217">
        <v>0</v>
      </c>
      <c r="Q8" s="190">
        <v>151</v>
      </c>
    </row>
    <row r="9" spans="2:17" x14ac:dyDescent="0.25">
      <c r="B9" s="62" t="s">
        <v>9</v>
      </c>
      <c r="C9" s="218">
        <v>43</v>
      </c>
      <c r="D9" s="218">
        <v>175</v>
      </c>
      <c r="E9" s="218">
        <v>298</v>
      </c>
      <c r="F9" s="218">
        <v>0</v>
      </c>
      <c r="G9" s="218">
        <v>516</v>
      </c>
      <c r="H9" s="218">
        <v>25</v>
      </c>
      <c r="I9" s="218">
        <v>0</v>
      </c>
      <c r="J9" s="219">
        <v>0</v>
      </c>
      <c r="K9" s="219">
        <v>0</v>
      </c>
      <c r="L9" s="219">
        <v>25</v>
      </c>
      <c r="M9" s="219">
        <v>63</v>
      </c>
      <c r="N9" s="219">
        <v>263</v>
      </c>
      <c r="O9" s="219">
        <v>51</v>
      </c>
      <c r="P9" s="219">
        <v>0</v>
      </c>
      <c r="Q9" s="219">
        <v>377</v>
      </c>
    </row>
    <row r="10" spans="2:17" x14ac:dyDescent="0.25">
      <c r="B10" s="129" t="s">
        <v>195</v>
      </c>
      <c r="C10" s="24"/>
      <c r="D10" s="24"/>
      <c r="E10" s="24"/>
      <c r="F10" s="130"/>
      <c r="G10" s="130"/>
      <c r="H10" s="24"/>
    </row>
  </sheetData>
  <mergeCells count="5">
    <mergeCell ref="B4:B6"/>
    <mergeCell ref="C5:G5"/>
    <mergeCell ref="H5:L5"/>
    <mergeCell ref="M5:Q5"/>
    <mergeCell ref="C4:Q4"/>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3"/>
  <dimension ref="A2:T25"/>
  <sheetViews>
    <sheetView topLeftCell="A10" workbookViewId="0">
      <selection activeCell="A26" sqref="A26:XFD1048576"/>
    </sheetView>
  </sheetViews>
  <sheetFormatPr defaultRowHeight="15" x14ac:dyDescent="0.25"/>
  <cols>
    <col min="2" max="2" width="8.7109375" customWidth="1"/>
    <col min="3" max="3" width="10.42578125" customWidth="1"/>
    <col min="19" max="19" width="9.7109375" bestFit="1" customWidth="1"/>
  </cols>
  <sheetData>
    <row r="2" spans="2:7" x14ac:dyDescent="0.25">
      <c r="B2" s="8" t="s">
        <v>287</v>
      </c>
    </row>
    <row r="3" spans="2:7" x14ac:dyDescent="0.25">
      <c r="B3" s="158" t="s">
        <v>244</v>
      </c>
    </row>
    <row r="4" spans="2:7" ht="40.5" x14ac:dyDescent="0.25">
      <c r="B4" s="159" t="s">
        <v>59</v>
      </c>
      <c r="C4" s="71" t="s">
        <v>128</v>
      </c>
      <c r="D4" s="71" t="s">
        <v>129</v>
      </c>
      <c r="E4" s="71" t="s">
        <v>130</v>
      </c>
      <c r="F4" s="71" t="s">
        <v>203</v>
      </c>
      <c r="G4" s="71" t="s">
        <v>9</v>
      </c>
    </row>
    <row r="5" spans="2:7" x14ac:dyDescent="0.25">
      <c r="B5" s="178" t="s">
        <v>60</v>
      </c>
      <c r="C5" s="223">
        <v>11</v>
      </c>
      <c r="D5" s="224">
        <v>26</v>
      </c>
      <c r="E5" s="223">
        <v>25</v>
      </c>
      <c r="F5" s="225" t="s">
        <v>30</v>
      </c>
      <c r="G5" s="226">
        <v>62</v>
      </c>
    </row>
    <row r="6" spans="2:7" x14ac:dyDescent="0.25">
      <c r="B6" s="178" t="s">
        <v>61</v>
      </c>
      <c r="C6" s="223">
        <v>5</v>
      </c>
      <c r="D6" s="224">
        <v>25</v>
      </c>
      <c r="E6" s="223">
        <v>16</v>
      </c>
      <c r="F6" s="225" t="s">
        <v>30</v>
      </c>
      <c r="G6" s="226">
        <v>46</v>
      </c>
    </row>
    <row r="7" spans="2:7" x14ac:dyDescent="0.25">
      <c r="B7" s="178" t="s">
        <v>62</v>
      </c>
      <c r="C7" s="223">
        <v>5</v>
      </c>
      <c r="D7" s="224">
        <v>19</v>
      </c>
      <c r="E7" s="223">
        <v>17</v>
      </c>
      <c r="F7" s="225" t="s">
        <v>30</v>
      </c>
      <c r="G7" s="226">
        <v>41</v>
      </c>
    </row>
    <row r="8" spans="2:7" x14ac:dyDescent="0.25">
      <c r="B8" s="178" t="s">
        <v>63</v>
      </c>
      <c r="C8" s="223">
        <v>6</v>
      </c>
      <c r="D8" s="224">
        <v>29</v>
      </c>
      <c r="E8" s="223">
        <v>22</v>
      </c>
      <c r="F8" s="225" t="s">
        <v>30</v>
      </c>
      <c r="G8" s="226">
        <v>57</v>
      </c>
    </row>
    <row r="9" spans="2:7" x14ac:dyDescent="0.25">
      <c r="B9" s="178" t="s">
        <v>64</v>
      </c>
      <c r="C9" s="223">
        <v>17</v>
      </c>
      <c r="D9" s="224">
        <v>43</v>
      </c>
      <c r="E9" s="223">
        <v>33</v>
      </c>
      <c r="F9" s="225" t="s">
        <v>30</v>
      </c>
      <c r="G9" s="226">
        <v>93</v>
      </c>
    </row>
    <row r="10" spans="2:7" x14ac:dyDescent="0.25">
      <c r="B10" s="178" t="s">
        <v>65</v>
      </c>
      <c r="C10" s="223">
        <v>12</v>
      </c>
      <c r="D10" s="224">
        <v>42</v>
      </c>
      <c r="E10" s="223">
        <v>24</v>
      </c>
      <c r="F10" s="225" t="s">
        <v>30</v>
      </c>
      <c r="G10" s="226">
        <v>78</v>
      </c>
    </row>
    <row r="11" spans="2:7" x14ac:dyDescent="0.25">
      <c r="B11" s="178" t="s">
        <v>66</v>
      </c>
      <c r="C11" s="223">
        <v>12</v>
      </c>
      <c r="D11" s="224">
        <v>54</v>
      </c>
      <c r="E11" s="223">
        <v>44</v>
      </c>
      <c r="F11" s="225" t="s">
        <v>30</v>
      </c>
      <c r="G11" s="226">
        <v>110</v>
      </c>
    </row>
    <row r="12" spans="2:7" x14ac:dyDescent="0.25">
      <c r="B12" s="178" t="s">
        <v>67</v>
      </c>
      <c r="C12" s="223">
        <v>18</v>
      </c>
      <c r="D12" s="224">
        <v>56</v>
      </c>
      <c r="E12" s="223">
        <v>33</v>
      </c>
      <c r="F12" s="225" t="s">
        <v>30</v>
      </c>
      <c r="G12" s="226">
        <v>107</v>
      </c>
    </row>
    <row r="13" spans="2:7" x14ac:dyDescent="0.25">
      <c r="B13" s="178" t="s">
        <v>68</v>
      </c>
      <c r="C13" s="223">
        <v>12</v>
      </c>
      <c r="D13" s="224">
        <v>24</v>
      </c>
      <c r="E13" s="223">
        <v>35</v>
      </c>
      <c r="F13" s="225" t="s">
        <v>30</v>
      </c>
      <c r="G13" s="226">
        <v>71</v>
      </c>
    </row>
    <row r="14" spans="2:7" x14ac:dyDescent="0.25">
      <c r="B14" s="178" t="s">
        <v>69</v>
      </c>
      <c r="C14" s="223">
        <v>13</v>
      </c>
      <c r="D14" s="224">
        <v>40</v>
      </c>
      <c r="E14" s="223">
        <v>26</v>
      </c>
      <c r="F14" s="225" t="s">
        <v>30</v>
      </c>
      <c r="G14" s="226">
        <v>79</v>
      </c>
    </row>
    <row r="15" spans="2:7" x14ac:dyDescent="0.25">
      <c r="B15" s="178" t="s">
        <v>70</v>
      </c>
      <c r="C15" s="223">
        <v>11</v>
      </c>
      <c r="D15" s="224">
        <v>42</v>
      </c>
      <c r="E15" s="223">
        <v>47</v>
      </c>
      <c r="F15" s="225" t="s">
        <v>30</v>
      </c>
      <c r="G15" s="226">
        <v>100</v>
      </c>
    </row>
    <row r="16" spans="2:7" x14ac:dyDescent="0.25">
      <c r="B16" s="178" t="s">
        <v>71</v>
      </c>
      <c r="C16" s="223">
        <v>9</v>
      </c>
      <c r="D16" s="224">
        <v>38</v>
      </c>
      <c r="E16" s="223">
        <v>27</v>
      </c>
      <c r="F16" s="225" t="s">
        <v>30</v>
      </c>
      <c r="G16" s="226">
        <v>74</v>
      </c>
    </row>
    <row r="17" spans="1:20" x14ac:dyDescent="0.25">
      <c r="B17" s="43" t="s">
        <v>9</v>
      </c>
      <c r="C17" s="194">
        <v>131</v>
      </c>
      <c r="D17" s="194">
        <v>438</v>
      </c>
      <c r="E17" s="194">
        <v>349</v>
      </c>
      <c r="F17" s="227" t="s">
        <v>30</v>
      </c>
      <c r="G17" s="194">
        <v>918</v>
      </c>
    </row>
    <row r="25" spans="1:20" x14ac:dyDescent="0.25">
      <c r="A25" s="228"/>
      <c r="B25" s="228"/>
      <c r="C25" s="228"/>
      <c r="D25" s="228"/>
      <c r="E25" s="228"/>
      <c r="F25" s="228"/>
      <c r="G25" s="228"/>
      <c r="H25" s="228"/>
      <c r="I25" s="228"/>
      <c r="J25" s="228"/>
      <c r="K25" s="228"/>
      <c r="L25" s="228"/>
      <c r="M25" s="228"/>
      <c r="N25" s="228"/>
      <c r="O25" s="228"/>
      <c r="P25" s="228"/>
      <c r="Q25" s="228"/>
      <c r="R25" s="228"/>
      <c r="S25" s="228"/>
      <c r="T25" s="228"/>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4"/>
  <dimension ref="B2:G13"/>
  <sheetViews>
    <sheetView topLeftCell="A4" workbookViewId="0">
      <selection activeCell="A18" sqref="A18:XFD186"/>
    </sheetView>
  </sheetViews>
  <sheetFormatPr defaultRowHeight="15" x14ac:dyDescent="0.25"/>
  <sheetData>
    <row r="2" spans="2:7" x14ac:dyDescent="0.25">
      <c r="B2" s="8" t="s">
        <v>288</v>
      </c>
      <c r="C2" s="109"/>
      <c r="D2" s="109"/>
      <c r="E2" s="109"/>
      <c r="F2" s="109"/>
      <c r="G2" s="109"/>
    </row>
    <row r="3" spans="2:7" x14ac:dyDescent="0.25">
      <c r="B3" s="31" t="s">
        <v>244</v>
      </c>
      <c r="C3" s="109"/>
      <c r="D3" s="109"/>
      <c r="E3" s="109"/>
      <c r="F3" s="109"/>
      <c r="G3" s="109"/>
    </row>
    <row r="4" spans="2:7" ht="54" x14ac:dyDescent="0.25">
      <c r="B4" s="160" t="s">
        <v>72</v>
      </c>
      <c r="C4" s="176" t="s">
        <v>128</v>
      </c>
      <c r="D4" s="176" t="s">
        <v>129</v>
      </c>
      <c r="E4" s="176" t="s">
        <v>130</v>
      </c>
      <c r="F4" s="176" t="s">
        <v>203</v>
      </c>
      <c r="G4" s="176" t="s">
        <v>9</v>
      </c>
    </row>
    <row r="5" spans="2:7" x14ac:dyDescent="0.25">
      <c r="B5" s="92" t="s">
        <v>73</v>
      </c>
      <c r="C5" s="26">
        <v>17</v>
      </c>
      <c r="D5" s="52">
        <v>80</v>
      </c>
      <c r="E5" s="26">
        <v>61</v>
      </c>
      <c r="F5" s="52" t="s">
        <v>30</v>
      </c>
      <c r="G5" s="102">
        <v>158</v>
      </c>
    </row>
    <row r="6" spans="2:7" x14ac:dyDescent="0.25">
      <c r="B6" s="92" t="s">
        <v>74</v>
      </c>
      <c r="C6" s="26">
        <v>22</v>
      </c>
      <c r="D6" s="52">
        <v>47</v>
      </c>
      <c r="E6" s="26">
        <v>56</v>
      </c>
      <c r="F6" s="52" t="s">
        <v>30</v>
      </c>
      <c r="G6" s="102">
        <v>125</v>
      </c>
    </row>
    <row r="7" spans="2:7" x14ac:dyDescent="0.25">
      <c r="B7" s="92" t="s">
        <v>75</v>
      </c>
      <c r="C7" s="26">
        <v>16</v>
      </c>
      <c r="D7" s="52">
        <v>56</v>
      </c>
      <c r="E7" s="26">
        <v>47</v>
      </c>
      <c r="F7" s="52" t="s">
        <v>30</v>
      </c>
      <c r="G7" s="102">
        <v>119</v>
      </c>
    </row>
    <row r="8" spans="2:7" x14ac:dyDescent="0.25">
      <c r="B8" s="92" t="s">
        <v>76</v>
      </c>
      <c r="C8" s="26">
        <v>21</v>
      </c>
      <c r="D8" s="52">
        <v>64</v>
      </c>
      <c r="E8" s="26">
        <v>53</v>
      </c>
      <c r="F8" s="52" t="s">
        <v>30</v>
      </c>
      <c r="G8" s="102">
        <v>138</v>
      </c>
    </row>
    <row r="9" spans="2:7" x14ac:dyDescent="0.25">
      <c r="B9" s="92" t="s">
        <v>77</v>
      </c>
      <c r="C9" s="26">
        <v>14</v>
      </c>
      <c r="D9" s="52">
        <v>71</v>
      </c>
      <c r="E9" s="26">
        <v>57</v>
      </c>
      <c r="F9" s="52" t="s">
        <v>30</v>
      </c>
      <c r="G9" s="102">
        <v>142</v>
      </c>
    </row>
    <row r="10" spans="2:7" x14ac:dyDescent="0.25">
      <c r="B10" s="92" t="s">
        <v>78</v>
      </c>
      <c r="C10" s="26">
        <v>23</v>
      </c>
      <c r="D10" s="52">
        <v>67</v>
      </c>
      <c r="E10" s="26">
        <v>55</v>
      </c>
      <c r="F10" s="52" t="s">
        <v>30</v>
      </c>
      <c r="G10" s="102">
        <v>145</v>
      </c>
    </row>
    <row r="11" spans="2:7" x14ac:dyDescent="0.25">
      <c r="B11" s="92" t="s">
        <v>79</v>
      </c>
      <c r="C11" s="26">
        <v>18</v>
      </c>
      <c r="D11" s="52">
        <v>53</v>
      </c>
      <c r="E11" s="26">
        <v>20</v>
      </c>
      <c r="F11" s="52" t="s">
        <v>30</v>
      </c>
      <c r="G11" s="102">
        <v>91</v>
      </c>
    </row>
    <row r="12" spans="2:7" x14ac:dyDescent="0.25">
      <c r="B12" s="43" t="s">
        <v>9</v>
      </c>
      <c r="C12" s="48">
        <v>131</v>
      </c>
      <c r="D12" s="48">
        <v>438</v>
      </c>
      <c r="E12" s="48">
        <v>349</v>
      </c>
      <c r="F12" s="48" t="s">
        <v>30</v>
      </c>
      <c r="G12" s="48">
        <v>918</v>
      </c>
    </row>
    <row r="13" spans="2:7" x14ac:dyDescent="0.25">
      <c r="G13" s="109"/>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5"/>
  <dimension ref="B2:G34"/>
  <sheetViews>
    <sheetView topLeftCell="A19" workbookViewId="0">
      <selection activeCell="A35" sqref="A35:XFD571"/>
    </sheetView>
  </sheetViews>
  <sheetFormatPr defaultRowHeight="15" x14ac:dyDescent="0.25"/>
  <sheetData>
    <row r="2" spans="2:7" x14ac:dyDescent="0.25">
      <c r="B2" s="8" t="s">
        <v>289</v>
      </c>
      <c r="C2" s="89"/>
      <c r="D2" s="89"/>
      <c r="E2" s="89"/>
      <c r="F2" s="90"/>
    </row>
    <row r="3" spans="2:7" x14ac:dyDescent="0.25">
      <c r="B3" s="31" t="s">
        <v>258</v>
      </c>
      <c r="C3" s="161"/>
      <c r="D3" s="161"/>
      <c r="E3" s="161"/>
      <c r="F3" s="161"/>
    </row>
    <row r="4" spans="2:7" x14ac:dyDescent="0.25">
      <c r="B4" s="347" t="s">
        <v>94</v>
      </c>
      <c r="C4" s="348" t="s">
        <v>131</v>
      </c>
      <c r="D4" s="348" t="s">
        <v>132</v>
      </c>
      <c r="E4" s="348" t="s">
        <v>133</v>
      </c>
      <c r="F4" s="348" t="s">
        <v>203</v>
      </c>
      <c r="G4" s="348" t="s">
        <v>9</v>
      </c>
    </row>
    <row r="5" spans="2:7" x14ac:dyDescent="0.25">
      <c r="B5" s="347"/>
      <c r="C5" s="348"/>
      <c r="D5" s="348"/>
      <c r="E5" s="348"/>
      <c r="F5" s="348"/>
      <c r="G5" s="348"/>
    </row>
    <row r="6" spans="2:7" x14ac:dyDescent="0.25">
      <c r="B6" s="97">
        <v>1</v>
      </c>
      <c r="C6" s="220">
        <v>6</v>
      </c>
      <c r="D6" s="221">
        <v>14</v>
      </c>
      <c r="E6" s="220">
        <v>1</v>
      </c>
      <c r="F6" s="221" t="s">
        <v>30</v>
      </c>
      <c r="G6" s="222">
        <v>21</v>
      </c>
    </row>
    <row r="7" spans="2:7" x14ac:dyDescent="0.25">
      <c r="B7" s="97">
        <v>2</v>
      </c>
      <c r="C7" s="220">
        <v>4</v>
      </c>
      <c r="D7" s="221">
        <v>12</v>
      </c>
      <c r="E7" s="220" t="s">
        <v>30</v>
      </c>
      <c r="F7" s="221" t="s">
        <v>30</v>
      </c>
      <c r="G7" s="222">
        <v>16</v>
      </c>
    </row>
    <row r="8" spans="2:7" x14ac:dyDescent="0.25">
      <c r="B8" s="97">
        <v>3</v>
      </c>
      <c r="C8" s="220">
        <v>1</v>
      </c>
      <c r="D8" s="221">
        <v>5</v>
      </c>
      <c r="E8" s="220" t="s">
        <v>30</v>
      </c>
      <c r="F8" s="221" t="s">
        <v>30</v>
      </c>
      <c r="G8" s="222">
        <v>6</v>
      </c>
    </row>
    <row r="9" spans="2:7" x14ac:dyDescent="0.25">
      <c r="B9" s="97">
        <v>4</v>
      </c>
      <c r="C9" s="220">
        <v>2</v>
      </c>
      <c r="D9" s="221">
        <v>3</v>
      </c>
      <c r="E9" s="220" t="s">
        <v>30</v>
      </c>
      <c r="F9" s="221" t="s">
        <v>30</v>
      </c>
      <c r="G9" s="222">
        <v>5</v>
      </c>
    </row>
    <row r="10" spans="2:7" x14ac:dyDescent="0.25">
      <c r="B10" s="97">
        <v>5</v>
      </c>
      <c r="C10" s="220">
        <v>3</v>
      </c>
      <c r="D10" s="221">
        <v>4</v>
      </c>
      <c r="E10" s="220" t="s">
        <v>30</v>
      </c>
      <c r="F10" s="221" t="s">
        <v>30</v>
      </c>
      <c r="G10" s="222">
        <v>7</v>
      </c>
    </row>
    <row r="11" spans="2:7" x14ac:dyDescent="0.25">
      <c r="B11" s="97">
        <v>6</v>
      </c>
      <c r="C11" s="220">
        <v>1</v>
      </c>
      <c r="D11" s="221">
        <v>13</v>
      </c>
      <c r="E11" s="220" t="s">
        <v>30</v>
      </c>
      <c r="F11" s="221" t="s">
        <v>30</v>
      </c>
      <c r="G11" s="222">
        <v>14</v>
      </c>
    </row>
    <row r="12" spans="2:7" x14ac:dyDescent="0.25">
      <c r="B12" s="97">
        <v>7</v>
      </c>
      <c r="C12" s="220">
        <v>6</v>
      </c>
      <c r="D12" s="221">
        <v>17</v>
      </c>
      <c r="E12" s="220" t="s">
        <v>30</v>
      </c>
      <c r="F12" s="221" t="s">
        <v>30</v>
      </c>
      <c r="G12" s="222">
        <v>23</v>
      </c>
    </row>
    <row r="13" spans="2:7" x14ac:dyDescent="0.25">
      <c r="B13" s="97">
        <v>8</v>
      </c>
      <c r="C13" s="220">
        <v>6</v>
      </c>
      <c r="D13" s="221">
        <v>13</v>
      </c>
      <c r="E13" s="220">
        <v>19</v>
      </c>
      <c r="F13" s="221" t="s">
        <v>30</v>
      </c>
      <c r="G13" s="222">
        <v>38</v>
      </c>
    </row>
    <row r="14" spans="2:7" x14ac:dyDescent="0.25">
      <c r="B14" s="97">
        <v>9</v>
      </c>
      <c r="C14" s="220">
        <v>9</v>
      </c>
      <c r="D14" s="221">
        <v>22</v>
      </c>
      <c r="E14" s="220">
        <v>24</v>
      </c>
      <c r="F14" s="221" t="s">
        <v>30</v>
      </c>
      <c r="G14" s="222">
        <v>55</v>
      </c>
    </row>
    <row r="15" spans="2:7" x14ac:dyDescent="0.25">
      <c r="B15" s="97">
        <v>10</v>
      </c>
      <c r="C15" s="220">
        <v>6</v>
      </c>
      <c r="D15" s="221">
        <v>13</v>
      </c>
      <c r="E15" s="220">
        <v>27</v>
      </c>
      <c r="F15" s="221" t="s">
        <v>30</v>
      </c>
      <c r="G15" s="222">
        <v>46</v>
      </c>
    </row>
    <row r="16" spans="2:7" x14ac:dyDescent="0.25">
      <c r="B16" s="97">
        <v>11</v>
      </c>
      <c r="C16" s="220">
        <v>3</v>
      </c>
      <c r="D16" s="221">
        <v>21</v>
      </c>
      <c r="E16" s="220">
        <v>34</v>
      </c>
      <c r="F16" s="221" t="s">
        <v>30</v>
      </c>
      <c r="G16" s="222">
        <v>58</v>
      </c>
    </row>
    <row r="17" spans="2:7" x14ac:dyDescent="0.25">
      <c r="B17" s="97">
        <v>12</v>
      </c>
      <c r="C17" s="220">
        <v>6</v>
      </c>
      <c r="D17" s="221">
        <v>23</v>
      </c>
      <c r="E17" s="220">
        <v>31</v>
      </c>
      <c r="F17" s="221" t="s">
        <v>30</v>
      </c>
      <c r="G17" s="222">
        <v>60</v>
      </c>
    </row>
    <row r="18" spans="2:7" x14ac:dyDescent="0.25">
      <c r="B18" s="97">
        <v>13</v>
      </c>
      <c r="C18" s="220">
        <v>7</v>
      </c>
      <c r="D18" s="221">
        <v>32</v>
      </c>
      <c r="E18" s="220">
        <v>37</v>
      </c>
      <c r="F18" s="221" t="s">
        <v>30</v>
      </c>
      <c r="G18" s="222">
        <v>76</v>
      </c>
    </row>
    <row r="19" spans="2:7" x14ac:dyDescent="0.25">
      <c r="B19" s="97">
        <v>14</v>
      </c>
      <c r="C19" s="220">
        <v>5</v>
      </c>
      <c r="D19" s="221">
        <v>28</v>
      </c>
      <c r="E19" s="220">
        <v>38</v>
      </c>
      <c r="F19" s="221" t="s">
        <v>30</v>
      </c>
      <c r="G19" s="222">
        <v>71</v>
      </c>
    </row>
    <row r="20" spans="2:7" x14ac:dyDescent="0.25">
      <c r="B20" s="97">
        <v>15</v>
      </c>
      <c r="C20" s="220">
        <v>8</v>
      </c>
      <c r="D20" s="221">
        <v>27</v>
      </c>
      <c r="E20" s="220">
        <v>16</v>
      </c>
      <c r="F20" s="221" t="s">
        <v>30</v>
      </c>
      <c r="G20" s="222">
        <v>51</v>
      </c>
    </row>
    <row r="21" spans="2:7" x14ac:dyDescent="0.25">
      <c r="B21" s="97">
        <v>16</v>
      </c>
      <c r="C21" s="220">
        <v>7</v>
      </c>
      <c r="D21" s="221">
        <v>17</v>
      </c>
      <c r="E21" s="220">
        <v>22</v>
      </c>
      <c r="F21" s="221" t="s">
        <v>30</v>
      </c>
      <c r="G21" s="222">
        <v>46</v>
      </c>
    </row>
    <row r="22" spans="2:7" x14ac:dyDescent="0.25">
      <c r="B22" s="97">
        <v>17</v>
      </c>
      <c r="C22" s="220">
        <v>3</v>
      </c>
      <c r="D22" s="221">
        <v>22</v>
      </c>
      <c r="E22" s="220">
        <v>24</v>
      </c>
      <c r="F22" s="221" t="s">
        <v>30</v>
      </c>
      <c r="G22" s="222">
        <v>49</v>
      </c>
    </row>
    <row r="23" spans="2:7" x14ac:dyDescent="0.25">
      <c r="B23" s="97">
        <v>18</v>
      </c>
      <c r="C23" s="220">
        <v>7</v>
      </c>
      <c r="D23" s="221">
        <v>30</v>
      </c>
      <c r="E23" s="220">
        <v>22</v>
      </c>
      <c r="F23" s="221" t="s">
        <v>30</v>
      </c>
      <c r="G23" s="222">
        <v>59</v>
      </c>
    </row>
    <row r="24" spans="2:7" x14ac:dyDescent="0.25">
      <c r="B24" s="97">
        <v>19</v>
      </c>
      <c r="C24" s="220">
        <v>13</v>
      </c>
      <c r="D24" s="221">
        <v>31</v>
      </c>
      <c r="E24" s="220">
        <v>23</v>
      </c>
      <c r="F24" s="221" t="s">
        <v>30</v>
      </c>
      <c r="G24" s="222">
        <v>67</v>
      </c>
    </row>
    <row r="25" spans="2:7" x14ac:dyDescent="0.25">
      <c r="B25" s="97">
        <v>20</v>
      </c>
      <c r="C25" s="220">
        <v>4</v>
      </c>
      <c r="D25" s="221">
        <v>22</v>
      </c>
      <c r="E25" s="220">
        <v>19</v>
      </c>
      <c r="F25" s="221" t="s">
        <v>30</v>
      </c>
      <c r="G25" s="222">
        <v>45</v>
      </c>
    </row>
    <row r="26" spans="2:7" x14ac:dyDescent="0.25">
      <c r="B26" s="97">
        <v>21</v>
      </c>
      <c r="C26" s="220">
        <v>8</v>
      </c>
      <c r="D26" s="221">
        <v>24</v>
      </c>
      <c r="E26" s="220">
        <v>11</v>
      </c>
      <c r="F26" s="221" t="s">
        <v>30</v>
      </c>
      <c r="G26" s="222">
        <v>43</v>
      </c>
    </row>
    <row r="27" spans="2:7" x14ac:dyDescent="0.25">
      <c r="B27" s="97">
        <v>22</v>
      </c>
      <c r="C27" s="220">
        <v>9</v>
      </c>
      <c r="D27" s="221">
        <v>20</v>
      </c>
      <c r="E27" s="220">
        <v>1</v>
      </c>
      <c r="F27" s="221" t="s">
        <v>30</v>
      </c>
      <c r="G27" s="222">
        <v>30</v>
      </c>
    </row>
    <row r="28" spans="2:7" x14ac:dyDescent="0.25">
      <c r="B28" s="97">
        <v>23</v>
      </c>
      <c r="C28" s="220">
        <v>2</v>
      </c>
      <c r="D28" s="221">
        <v>19</v>
      </c>
      <c r="E28" s="220" t="s">
        <v>30</v>
      </c>
      <c r="F28" s="221" t="s">
        <v>30</v>
      </c>
      <c r="G28" s="222">
        <v>21</v>
      </c>
    </row>
    <row r="29" spans="2:7" x14ac:dyDescent="0.25">
      <c r="B29" s="97">
        <v>24</v>
      </c>
      <c r="C29" s="220">
        <v>5</v>
      </c>
      <c r="D29" s="221">
        <v>6</v>
      </c>
      <c r="E29" s="220" t="s">
        <v>30</v>
      </c>
      <c r="F29" s="221" t="s">
        <v>30</v>
      </c>
      <c r="G29" s="222">
        <v>11</v>
      </c>
    </row>
    <row r="30" spans="2:7" x14ac:dyDescent="0.25">
      <c r="B30" s="43" t="s">
        <v>9</v>
      </c>
      <c r="C30" s="194">
        <v>131</v>
      </c>
      <c r="D30" s="194">
        <v>438</v>
      </c>
      <c r="E30" s="194">
        <v>349</v>
      </c>
      <c r="F30" s="194" t="s">
        <v>30</v>
      </c>
      <c r="G30" s="194">
        <v>918</v>
      </c>
    </row>
    <row r="34" ht="16.5" customHeight="1" x14ac:dyDescent="0.25"/>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B2:I12"/>
  <sheetViews>
    <sheetView zoomScaleNormal="100" workbookViewId="0">
      <selection activeCell="A17" sqref="A17:XFD1048576"/>
    </sheetView>
  </sheetViews>
  <sheetFormatPr defaultRowHeight="15" x14ac:dyDescent="0.25"/>
  <cols>
    <col min="2" max="2" width="12.140625" bestFit="1" customWidth="1"/>
  </cols>
  <sheetData>
    <row r="2" spans="2:9" x14ac:dyDescent="0.25">
      <c r="B2" s="8" t="s">
        <v>261</v>
      </c>
      <c r="C2" s="8"/>
      <c r="D2" s="8"/>
      <c r="E2" s="8"/>
      <c r="F2" s="8"/>
      <c r="G2" s="8"/>
      <c r="H2" s="8"/>
      <c r="I2" s="8"/>
    </row>
    <row r="3" spans="2:9" x14ac:dyDescent="0.25">
      <c r="B3" s="273" t="s">
        <v>224</v>
      </c>
      <c r="C3" s="273"/>
      <c r="D3" s="273"/>
      <c r="E3" s="273"/>
      <c r="F3" s="273"/>
    </row>
    <row r="4" spans="2:9" x14ac:dyDescent="0.25">
      <c r="B4" s="265" t="s">
        <v>0</v>
      </c>
      <c r="C4" s="271">
        <v>2021</v>
      </c>
      <c r="D4" s="271">
        <v>2017</v>
      </c>
      <c r="E4" s="272">
        <v>2020</v>
      </c>
      <c r="F4" s="272">
        <v>2016</v>
      </c>
    </row>
    <row r="5" spans="2:9" ht="15" customHeight="1" x14ac:dyDescent="0.25">
      <c r="B5" s="266"/>
      <c r="C5" s="271" t="s">
        <v>6</v>
      </c>
      <c r="D5" s="271" t="s">
        <v>7</v>
      </c>
      <c r="E5" s="272" t="s">
        <v>6</v>
      </c>
      <c r="F5" s="272" t="s">
        <v>7</v>
      </c>
    </row>
    <row r="6" spans="2:9" ht="27" x14ac:dyDescent="0.25">
      <c r="B6" s="267"/>
      <c r="C6" s="16" t="s">
        <v>12</v>
      </c>
      <c r="D6" s="16" t="s">
        <v>8</v>
      </c>
      <c r="E6" s="16" t="s">
        <v>12</v>
      </c>
      <c r="F6" s="16" t="s">
        <v>8</v>
      </c>
    </row>
    <row r="7" spans="2:9" x14ac:dyDescent="0.25">
      <c r="B7" s="17" t="s">
        <v>196</v>
      </c>
      <c r="C7" s="18">
        <v>3.94</v>
      </c>
      <c r="D7" s="19">
        <v>2.59</v>
      </c>
      <c r="E7" s="20">
        <v>2.96</v>
      </c>
      <c r="F7" s="21">
        <v>1.96</v>
      </c>
    </row>
    <row r="8" spans="2:9" x14ac:dyDescent="0.25">
      <c r="B8" s="17" t="s">
        <v>197</v>
      </c>
      <c r="C8" s="18">
        <v>3.9</v>
      </c>
      <c r="D8" s="19">
        <v>2.68</v>
      </c>
      <c r="E8" s="20">
        <v>2.2999999999999998</v>
      </c>
      <c r="F8" s="21">
        <v>1.37</v>
      </c>
    </row>
    <row r="9" spans="2:9" x14ac:dyDescent="0.25">
      <c r="B9" s="146" t="s">
        <v>178</v>
      </c>
      <c r="C9" s="23">
        <v>3.92</v>
      </c>
      <c r="D9" s="23">
        <v>2.63</v>
      </c>
      <c r="E9" s="23">
        <v>2.66</v>
      </c>
      <c r="F9" s="23">
        <v>1.68</v>
      </c>
    </row>
    <row r="10" spans="2:9" x14ac:dyDescent="0.25">
      <c r="B10" s="15" t="s">
        <v>5</v>
      </c>
      <c r="C10" s="23">
        <v>1.89</v>
      </c>
      <c r="D10" s="23">
        <v>1.38</v>
      </c>
      <c r="E10" s="23">
        <v>2.02</v>
      </c>
      <c r="F10" s="23">
        <v>1.48</v>
      </c>
    </row>
    <row r="11" spans="2:9" x14ac:dyDescent="0.25">
      <c r="B11" s="22" t="s">
        <v>44</v>
      </c>
    </row>
    <row r="12" spans="2:9" x14ac:dyDescent="0.25">
      <c r="B12" s="22" t="s">
        <v>10</v>
      </c>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B2:H12"/>
  <sheetViews>
    <sheetView topLeftCell="A4" zoomScaleNormal="100" workbookViewId="0">
      <selection activeCell="E16" sqref="E16"/>
    </sheetView>
  </sheetViews>
  <sheetFormatPr defaultRowHeight="15" x14ac:dyDescent="0.25"/>
  <sheetData>
    <row r="2" spans="2:8" x14ac:dyDescent="0.25">
      <c r="B2" s="8" t="e">
        <f>"TAVOLA 2.1. INDICE DI MORTALITA' E DI GRAVITA' PER PROVINCIA. " &amp; UPPER(#REF!) &amp;"."</f>
        <v>#REF!</v>
      </c>
    </row>
    <row r="3" spans="2:8" x14ac:dyDescent="0.25">
      <c r="B3" s="254" t="s">
        <v>223</v>
      </c>
      <c r="C3" s="253"/>
      <c r="D3" s="253"/>
      <c r="E3" s="253"/>
      <c r="F3" s="253"/>
    </row>
    <row r="4" spans="2:8" x14ac:dyDescent="0.25">
      <c r="B4" s="274" t="s">
        <v>0</v>
      </c>
      <c r="C4" s="271">
        <v>2021</v>
      </c>
      <c r="D4" s="271">
        <v>2019</v>
      </c>
      <c r="E4" s="272">
        <v>2019</v>
      </c>
      <c r="F4" s="272">
        <v>2010</v>
      </c>
      <c r="G4" s="272">
        <v>2010</v>
      </c>
      <c r="H4" s="272"/>
    </row>
    <row r="5" spans="2:8" x14ac:dyDescent="0.25">
      <c r="B5" s="275"/>
      <c r="C5" s="271" t="s">
        <v>11</v>
      </c>
      <c r="D5" s="271" t="s">
        <v>7</v>
      </c>
      <c r="E5" s="272" t="s">
        <v>11</v>
      </c>
      <c r="F5" s="272" t="s">
        <v>7</v>
      </c>
      <c r="G5" s="272"/>
      <c r="H5" s="272"/>
    </row>
    <row r="6" spans="2:8" ht="27" x14ac:dyDescent="0.25">
      <c r="B6" s="276"/>
      <c r="C6" s="16" t="s">
        <v>12</v>
      </c>
      <c r="D6" s="16" t="s">
        <v>8</v>
      </c>
      <c r="E6" s="16" t="s">
        <v>12</v>
      </c>
      <c r="F6" s="16" t="s">
        <v>8</v>
      </c>
      <c r="G6" s="16" t="s">
        <v>12</v>
      </c>
      <c r="H6" s="16" t="s">
        <v>8</v>
      </c>
    </row>
    <row r="7" spans="2:8" x14ac:dyDescent="0.25">
      <c r="B7" s="17" t="s">
        <v>196</v>
      </c>
      <c r="C7" s="18">
        <v>3.94</v>
      </c>
      <c r="D7" s="19">
        <v>2.59</v>
      </c>
      <c r="E7" s="20">
        <v>3.1</v>
      </c>
      <c r="F7" s="21">
        <v>1.88</v>
      </c>
      <c r="G7" s="20">
        <v>3.75</v>
      </c>
      <c r="H7" s="21">
        <v>2.08</v>
      </c>
    </row>
    <row r="8" spans="2:8" ht="15" customHeight="1" x14ac:dyDescent="0.25">
      <c r="B8" s="17" t="s">
        <v>197</v>
      </c>
      <c r="C8" s="18">
        <v>3.9</v>
      </c>
      <c r="D8" s="19">
        <v>2.68</v>
      </c>
      <c r="E8" s="20">
        <v>3.36</v>
      </c>
      <c r="F8" s="21">
        <v>1.96</v>
      </c>
      <c r="G8" s="20">
        <v>4.78</v>
      </c>
      <c r="H8" s="21">
        <v>2.67</v>
      </c>
    </row>
    <row r="9" spans="2:8" x14ac:dyDescent="0.25">
      <c r="B9" s="146" t="s">
        <v>178</v>
      </c>
      <c r="C9" s="23">
        <v>3.92</v>
      </c>
      <c r="D9" s="23">
        <v>2.63</v>
      </c>
      <c r="E9" s="23">
        <v>3.21</v>
      </c>
      <c r="F9" s="23">
        <v>1.92</v>
      </c>
      <c r="G9" s="23">
        <v>4.18</v>
      </c>
      <c r="H9" s="23">
        <v>2.33</v>
      </c>
    </row>
    <row r="10" spans="2:8" x14ac:dyDescent="0.25">
      <c r="B10" s="15" t="s">
        <v>5</v>
      </c>
      <c r="C10" s="23">
        <v>1.89</v>
      </c>
      <c r="D10" s="23">
        <v>1.38</v>
      </c>
      <c r="E10" s="23">
        <v>1.84</v>
      </c>
      <c r="F10" s="23">
        <v>1.3</v>
      </c>
      <c r="G10" s="23">
        <v>1.93</v>
      </c>
      <c r="H10" s="23">
        <v>1.33</v>
      </c>
    </row>
    <row r="11" spans="2:8" x14ac:dyDescent="0.25">
      <c r="B11" s="22" t="s">
        <v>44</v>
      </c>
    </row>
    <row r="12" spans="2:8" x14ac:dyDescent="0.25">
      <c r="B12" s="22" t="s">
        <v>10</v>
      </c>
    </row>
  </sheetData>
  <mergeCells count="5">
    <mergeCell ref="B4:B6"/>
    <mergeCell ref="C4:D5"/>
    <mergeCell ref="E4:F5"/>
    <mergeCell ref="B3:F3"/>
    <mergeCell ref="G4:H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B2:R28"/>
  <sheetViews>
    <sheetView topLeftCell="A4" zoomScale="95" zoomScaleNormal="95" workbookViewId="0">
      <selection activeCell="A32" sqref="A32:XFD478"/>
    </sheetView>
  </sheetViews>
  <sheetFormatPr defaultRowHeight="15" x14ac:dyDescent="0.25"/>
  <cols>
    <col min="1" max="1" width="8.7109375" customWidth="1"/>
    <col min="8" max="8" width="10.140625" customWidth="1"/>
  </cols>
  <sheetData>
    <row r="2" spans="2:18" x14ac:dyDescent="0.25">
      <c r="B2" s="30" t="s">
        <v>262</v>
      </c>
      <c r="I2" s="25"/>
    </row>
    <row r="3" spans="2:18" x14ac:dyDescent="0.25">
      <c r="B3" s="277" t="s">
        <v>225</v>
      </c>
      <c r="C3" s="277"/>
      <c r="D3" s="277"/>
      <c r="E3" s="277"/>
      <c r="F3" s="277"/>
      <c r="G3" s="277"/>
      <c r="H3" s="277"/>
      <c r="I3" s="277"/>
    </row>
    <row r="4" spans="2:18" ht="80.25" customHeight="1" x14ac:dyDescent="0.25">
      <c r="B4" s="207" t="s">
        <v>13</v>
      </c>
      <c r="C4" s="16" t="s">
        <v>1</v>
      </c>
      <c r="D4" s="16" t="s">
        <v>2</v>
      </c>
      <c r="E4" s="16" t="s">
        <v>3</v>
      </c>
      <c r="F4" s="16" t="s">
        <v>14</v>
      </c>
      <c r="G4" s="16" t="s">
        <v>15</v>
      </c>
      <c r="H4" s="16" t="s">
        <v>16</v>
      </c>
      <c r="I4" s="16" t="s">
        <v>17</v>
      </c>
    </row>
    <row r="5" spans="2:18" x14ac:dyDescent="0.25">
      <c r="B5" s="97">
        <v>2001</v>
      </c>
      <c r="C5" s="26">
        <v>911</v>
      </c>
      <c r="D5" s="27">
        <v>59</v>
      </c>
      <c r="E5" s="26">
        <v>1434</v>
      </c>
      <c r="F5" s="29">
        <v>9.8620000000000001</v>
      </c>
      <c r="G5" s="28">
        <v>6.4763999999999999</v>
      </c>
      <c r="H5" s="29" t="s">
        <v>199</v>
      </c>
      <c r="I5" s="28" t="s">
        <v>199</v>
      </c>
      <c r="K5" s="204"/>
      <c r="L5" s="204"/>
      <c r="M5" s="204"/>
      <c r="N5" s="204"/>
      <c r="O5" s="205"/>
      <c r="P5" s="205"/>
      <c r="Q5" s="205"/>
      <c r="R5" s="205"/>
    </row>
    <row r="6" spans="2:18" x14ac:dyDescent="0.25">
      <c r="B6" s="97">
        <v>2002</v>
      </c>
      <c r="C6" s="26">
        <v>918</v>
      </c>
      <c r="D6" s="27">
        <v>69</v>
      </c>
      <c r="E6" s="26">
        <v>1556</v>
      </c>
      <c r="F6" s="29">
        <v>11.573600000000001</v>
      </c>
      <c r="G6" s="28">
        <v>7.5163399999999996</v>
      </c>
      <c r="H6" s="29">
        <v>16.949000000000002</v>
      </c>
      <c r="I6" s="28">
        <v>16.949200000000001</v>
      </c>
      <c r="K6" s="204"/>
      <c r="L6" s="204"/>
      <c r="M6" s="204"/>
      <c r="N6" s="204"/>
      <c r="O6" s="205"/>
      <c r="P6" s="205"/>
      <c r="Q6" s="206"/>
      <c r="R6" s="206"/>
    </row>
    <row r="7" spans="2:18" x14ac:dyDescent="0.25">
      <c r="B7" s="97">
        <v>2003</v>
      </c>
      <c r="C7" s="26">
        <v>888</v>
      </c>
      <c r="D7" s="27">
        <v>49</v>
      </c>
      <c r="E7" s="26">
        <v>1482</v>
      </c>
      <c r="F7" s="29">
        <v>8.2369000000000003</v>
      </c>
      <c r="G7" s="28">
        <v>5.5180199999999999</v>
      </c>
      <c r="H7" s="29">
        <v>-28.986000000000001</v>
      </c>
      <c r="I7" s="28">
        <v>-16.949200000000001</v>
      </c>
      <c r="K7" s="204"/>
      <c r="L7" s="204"/>
      <c r="M7" s="204"/>
      <c r="N7" s="204"/>
      <c r="O7" s="205"/>
      <c r="P7" s="205"/>
      <c r="Q7" s="206"/>
      <c r="R7" s="206"/>
    </row>
    <row r="8" spans="2:18" x14ac:dyDescent="0.25">
      <c r="B8" s="97">
        <v>2004</v>
      </c>
      <c r="C8" s="26">
        <v>835</v>
      </c>
      <c r="D8" s="27">
        <v>40</v>
      </c>
      <c r="E8" s="26">
        <v>1407</v>
      </c>
      <c r="F8" s="29">
        <v>6.7358000000000002</v>
      </c>
      <c r="G8" s="28">
        <v>4.7904200000000001</v>
      </c>
      <c r="H8" s="29">
        <v>-18.367000000000001</v>
      </c>
      <c r="I8" s="28">
        <v>-32.203400000000002</v>
      </c>
      <c r="K8" s="204"/>
      <c r="L8" s="204"/>
      <c r="M8" s="204"/>
      <c r="N8" s="204"/>
      <c r="O8" s="205"/>
      <c r="P8" s="205"/>
      <c r="Q8" s="206"/>
      <c r="R8" s="206"/>
    </row>
    <row r="9" spans="2:18" x14ac:dyDescent="0.25">
      <c r="B9" s="97">
        <v>2005</v>
      </c>
      <c r="C9" s="26">
        <v>889</v>
      </c>
      <c r="D9" s="27">
        <v>57</v>
      </c>
      <c r="E9" s="26">
        <v>1444</v>
      </c>
      <c r="F9" s="29">
        <v>9.6341000000000001</v>
      </c>
      <c r="G9" s="28">
        <v>6.4116999999999997</v>
      </c>
      <c r="H9" s="29">
        <v>42.5</v>
      </c>
      <c r="I9" s="28">
        <v>-3.3898000000000001</v>
      </c>
      <c r="K9" s="204"/>
      <c r="L9" s="204"/>
      <c r="M9" s="204"/>
      <c r="N9" s="204"/>
      <c r="O9" s="205"/>
      <c r="P9" s="205"/>
      <c r="Q9" s="206"/>
      <c r="R9" s="206"/>
    </row>
    <row r="10" spans="2:18" x14ac:dyDescent="0.25">
      <c r="B10" s="97">
        <v>2006</v>
      </c>
      <c r="C10" s="26">
        <v>921</v>
      </c>
      <c r="D10" s="27">
        <v>59</v>
      </c>
      <c r="E10" s="26">
        <v>1522</v>
      </c>
      <c r="F10" s="29">
        <v>10.028499999999999</v>
      </c>
      <c r="G10" s="28">
        <v>6.4060800000000002</v>
      </c>
      <c r="H10" s="29">
        <v>3.5089999999999999</v>
      </c>
      <c r="I10" s="28">
        <v>0</v>
      </c>
    </row>
    <row r="11" spans="2:18" x14ac:dyDescent="0.25">
      <c r="B11" s="97">
        <v>2007</v>
      </c>
      <c r="C11" s="26">
        <v>900</v>
      </c>
      <c r="D11" s="27">
        <v>37</v>
      </c>
      <c r="E11" s="26">
        <v>1512</v>
      </c>
      <c r="F11" s="29">
        <v>6.3106</v>
      </c>
      <c r="G11" s="28">
        <v>4.11111</v>
      </c>
      <c r="H11" s="29">
        <v>-37.287999999999997</v>
      </c>
      <c r="I11" s="28">
        <v>-37.2881</v>
      </c>
    </row>
    <row r="12" spans="2:18" x14ac:dyDescent="0.25">
      <c r="B12" s="97">
        <v>2008</v>
      </c>
      <c r="C12" s="26">
        <v>954</v>
      </c>
      <c r="D12" s="27">
        <v>35</v>
      </c>
      <c r="E12" s="26">
        <v>1622</v>
      </c>
      <c r="F12" s="29">
        <v>5.9778000000000002</v>
      </c>
      <c r="G12" s="28">
        <v>3.6687599999999998</v>
      </c>
      <c r="H12" s="29">
        <v>-5.4050000000000002</v>
      </c>
      <c r="I12" s="28">
        <v>-40.677999999999997</v>
      </c>
    </row>
    <row r="13" spans="2:18" x14ac:dyDescent="0.25">
      <c r="B13" s="97">
        <v>2009</v>
      </c>
      <c r="C13" s="26">
        <v>942</v>
      </c>
      <c r="D13" s="27">
        <v>46</v>
      </c>
      <c r="E13" s="26">
        <v>1627</v>
      </c>
      <c r="F13" s="29">
        <v>7.8799000000000001</v>
      </c>
      <c r="G13" s="28">
        <v>4.8832300000000002</v>
      </c>
      <c r="H13" s="29">
        <v>31.428999999999998</v>
      </c>
      <c r="I13" s="28">
        <v>-22.033899999999999</v>
      </c>
    </row>
    <row r="14" spans="2:18" x14ac:dyDescent="0.25">
      <c r="B14" s="97">
        <v>2010</v>
      </c>
      <c r="C14" s="26">
        <v>1147</v>
      </c>
      <c r="D14" s="27">
        <v>48</v>
      </c>
      <c r="E14" s="26">
        <v>2015</v>
      </c>
      <c r="F14" s="29">
        <v>8.2515999999999998</v>
      </c>
      <c r="G14" s="28">
        <v>4.1848299999999998</v>
      </c>
      <c r="H14" s="29">
        <v>4.3479999999999999</v>
      </c>
      <c r="I14" s="28">
        <v>-18.644100000000002</v>
      </c>
    </row>
    <row r="15" spans="2:18" x14ac:dyDescent="0.25">
      <c r="B15" s="97">
        <v>2011</v>
      </c>
      <c r="C15" s="26">
        <v>1054</v>
      </c>
      <c r="D15" s="27">
        <v>37</v>
      </c>
      <c r="E15" s="26">
        <v>1780</v>
      </c>
      <c r="F15" s="29">
        <v>6.3784999999999998</v>
      </c>
      <c r="G15" s="28">
        <v>3.51044</v>
      </c>
      <c r="H15" s="29">
        <v>-22.917000000000002</v>
      </c>
      <c r="I15" s="28">
        <v>-37.2881</v>
      </c>
    </row>
    <row r="16" spans="2:18" x14ac:dyDescent="0.25">
      <c r="B16" s="97">
        <v>2012</v>
      </c>
      <c r="C16" s="26">
        <v>949</v>
      </c>
      <c r="D16" s="27">
        <v>51</v>
      </c>
      <c r="E16" s="26">
        <v>1634</v>
      </c>
      <c r="F16" s="29">
        <v>8.8165999999999993</v>
      </c>
      <c r="G16" s="28">
        <v>5.3740800000000002</v>
      </c>
      <c r="H16" s="29">
        <v>37.838000000000001</v>
      </c>
      <c r="I16" s="28">
        <v>-13.5593</v>
      </c>
    </row>
    <row r="17" spans="2:9" x14ac:dyDescent="0.25">
      <c r="B17" s="97">
        <v>2013</v>
      </c>
      <c r="C17" s="26">
        <v>888</v>
      </c>
      <c r="D17" s="27">
        <v>22</v>
      </c>
      <c r="E17" s="26">
        <v>1477</v>
      </c>
      <c r="F17" s="29">
        <v>3.8149000000000002</v>
      </c>
      <c r="G17" s="28">
        <v>2.4774799999999999</v>
      </c>
      <c r="H17" s="29">
        <v>-56.863</v>
      </c>
      <c r="I17" s="28">
        <v>-62.7119</v>
      </c>
    </row>
    <row r="18" spans="2:9" x14ac:dyDescent="0.25">
      <c r="B18" s="97">
        <v>2014</v>
      </c>
      <c r="C18" s="26">
        <v>936</v>
      </c>
      <c r="D18" s="27">
        <v>41</v>
      </c>
      <c r="E18" s="26">
        <v>1527</v>
      </c>
      <c r="F18" s="29">
        <v>7.1363000000000003</v>
      </c>
      <c r="G18" s="28">
        <v>4.3803400000000003</v>
      </c>
      <c r="H18" s="29">
        <v>86.364000000000004</v>
      </c>
      <c r="I18" s="28">
        <v>-30.508500000000002</v>
      </c>
    </row>
    <row r="19" spans="2:9" x14ac:dyDescent="0.25">
      <c r="B19" s="97">
        <v>2015</v>
      </c>
      <c r="C19" s="26">
        <v>936</v>
      </c>
      <c r="D19" s="27">
        <v>43</v>
      </c>
      <c r="E19" s="26">
        <v>1562</v>
      </c>
      <c r="F19" s="29">
        <v>7.5232000000000001</v>
      </c>
      <c r="G19" s="28">
        <v>4.5940200000000004</v>
      </c>
      <c r="H19" s="29">
        <v>4.8780000000000001</v>
      </c>
      <c r="I19" s="28">
        <v>-27.118600000000001</v>
      </c>
    </row>
    <row r="20" spans="2:9" x14ac:dyDescent="0.25">
      <c r="B20" s="97">
        <v>2016</v>
      </c>
      <c r="C20" s="26">
        <v>945</v>
      </c>
      <c r="D20" s="27">
        <v>42</v>
      </c>
      <c r="E20" s="26">
        <v>1519</v>
      </c>
      <c r="F20" s="29">
        <v>7.3925000000000001</v>
      </c>
      <c r="G20" s="28">
        <v>4.4444400000000002</v>
      </c>
      <c r="H20" s="29">
        <v>-2.3260000000000001</v>
      </c>
      <c r="I20" s="28">
        <v>-28.813600000000001</v>
      </c>
    </row>
    <row r="21" spans="2:9" x14ac:dyDescent="0.25">
      <c r="B21" s="179">
        <v>2017</v>
      </c>
      <c r="C21" s="26">
        <v>848</v>
      </c>
      <c r="D21" s="27">
        <v>33</v>
      </c>
      <c r="E21" s="26">
        <v>1355</v>
      </c>
      <c r="F21" s="29">
        <v>5.8440000000000003</v>
      </c>
      <c r="G21" s="28">
        <v>3.8915099999999998</v>
      </c>
      <c r="H21" s="29">
        <v>-21.428999999999998</v>
      </c>
      <c r="I21" s="28">
        <v>-44.067799999999998</v>
      </c>
    </row>
    <row r="22" spans="2:9" x14ac:dyDescent="0.25">
      <c r="B22" s="179">
        <v>2018</v>
      </c>
      <c r="C22" s="26">
        <v>979</v>
      </c>
      <c r="D22" s="27">
        <v>45</v>
      </c>
      <c r="E22" s="26">
        <v>1609</v>
      </c>
      <c r="F22" s="29">
        <v>8.0245999999999995</v>
      </c>
      <c r="G22" s="28">
        <v>4.5965299999999996</v>
      </c>
      <c r="H22" s="29">
        <v>36.363999999999997</v>
      </c>
      <c r="I22" s="28">
        <v>-23.7288</v>
      </c>
    </row>
    <row r="23" spans="2:9" x14ac:dyDescent="0.25">
      <c r="B23" s="179">
        <v>2019</v>
      </c>
      <c r="C23" s="26">
        <v>903</v>
      </c>
      <c r="D23" s="27">
        <v>29</v>
      </c>
      <c r="E23" s="26">
        <v>1484</v>
      </c>
      <c r="F23" s="29">
        <v>5.2165999999999997</v>
      </c>
      <c r="G23" s="28">
        <v>3.2115200000000002</v>
      </c>
      <c r="H23" s="29">
        <v>-35.555999999999997</v>
      </c>
      <c r="I23" s="28">
        <v>-50.847499999999997</v>
      </c>
    </row>
    <row r="24" spans="2:9" x14ac:dyDescent="0.25">
      <c r="B24" s="179">
        <v>2020</v>
      </c>
      <c r="C24" s="26">
        <v>677</v>
      </c>
      <c r="D24" s="27">
        <v>18</v>
      </c>
      <c r="E24" s="26">
        <v>1056</v>
      </c>
      <c r="F24" s="29">
        <v>3.2774999999999999</v>
      </c>
      <c r="G24" s="28">
        <v>2.6587900000000002</v>
      </c>
      <c r="H24" s="29">
        <v>-37.930999999999997</v>
      </c>
      <c r="I24" s="28">
        <v>-69.491500000000002</v>
      </c>
    </row>
    <row r="25" spans="2:9" x14ac:dyDescent="0.25">
      <c r="B25" s="179">
        <v>2021</v>
      </c>
      <c r="C25" s="26">
        <v>918</v>
      </c>
      <c r="D25" s="27">
        <v>36</v>
      </c>
      <c r="E25" s="26">
        <v>1333</v>
      </c>
      <c r="F25" s="29">
        <v>6.6352000000000002</v>
      </c>
      <c r="G25" s="28">
        <v>3.92157</v>
      </c>
      <c r="H25" s="29">
        <v>100</v>
      </c>
      <c r="I25" s="28">
        <v>-38.9831</v>
      </c>
    </row>
    <row r="26" spans="2:9" x14ac:dyDescent="0.25">
      <c r="B26" s="24" t="s">
        <v>18</v>
      </c>
      <c r="C26" s="24"/>
      <c r="D26" s="24"/>
      <c r="E26" s="24"/>
      <c r="F26" s="24"/>
      <c r="G26" s="24"/>
      <c r="H26" s="24"/>
      <c r="I26" s="24"/>
    </row>
    <row r="27" spans="2:9" x14ac:dyDescent="0.25">
      <c r="B27" s="24" t="s">
        <v>100</v>
      </c>
      <c r="C27" s="181"/>
      <c r="D27" s="24"/>
      <c r="E27" s="24"/>
      <c r="F27" s="24"/>
      <c r="G27" s="24"/>
      <c r="H27" s="24"/>
      <c r="I27" s="24"/>
    </row>
    <row r="28" spans="2:9" x14ac:dyDescent="0.25">
      <c r="B28" s="24" t="s">
        <v>19</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B2:N11"/>
  <sheetViews>
    <sheetView topLeftCell="A3" zoomScale="106" zoomScaleNormal="106" workbookViewId="0">
      <selection activeCell="N7" sqref="N7:N9"/>
    </sheetView>
  </sheetViews>
  <sheetFormatPr defaultRowHeight="15" x14ac:dyDescent="0.25"/>
  <cols>
    <col min="2" max="2" width="12.28515625" customWidth="1"/>
  </cols>
  <sheetData>
    <row r="2" spans="2:14" x14ac:dyDescent="0.25">
      <c r="B2" s="8" t="s">
        <v>263</v>
      </c>
    </row>
    <row r="3" spans="2:14" x14ac:dyDescent="0.25">
      <c r="B3" s="40" t="s">
        <v>226</v>
      </c>
    </row>
    <row r="4" spans="2:14" x14ac:dyDescent="0.25">
      <c r="B4" s="278"/>
      <c r="C4" s="271" t="s">
        <v>178</v>
      </c>
      <c r="D4" s="271"/>
      <c r="E4" s="271"/>
      <c r="F4" s="272" t="s">
        <v>5</v>
      </c>
      <c r="G4" s="272"/>
      <c r="H4" s="272"/>
      <c r="I4" s="271" t="s">
        <v>178</v>
      </c>
      <c r="J4" s="271"/>
      <c r="K4" s="271"/>
      <c r="L4" s="272" t="s">
        <v>5</v>
      </c>
      <c r="M4" s="272"/>
      <c r="N4" s="272" t="s">
        <v>5</v>
      </c>
    </row>
    <row r="5" spans="2:14" x14ac:dyDescent="0.25">
      <c r="B5" s="279"/>
      <c r="C5" s="272" t="s">
        <v>28</v>
      </c>
      <c r="D5" s="272"/>
      <c r="E5" s="272"/>
      <c r="F5" s="272"/>
      <c r="G5" s="272"/>
      <c r="H5" s="272"/>
      <c r="I5" s="272" t="s">
        <v>29</v>
      </c>
      <c r="J5" s="272"/>
      <c r="K5" s="272"/>
      <c r="L5" s="272"/>
      <c r="M5" s="272"/>
      <c r="N5" s="272"/>
    </row>
    <row r="6" spans="2:14" x14ac:dyDescent="0.25">
      <c r="B6" s="280"/>
      <c r="C6" s="51">
        <v>2010</v>
      </c>
      <c r="D6" s="51">
        <v>2019</v>
      </c>
      <c r="E6" s="51">
        <v>2021</v>
      </c>
      <c r="F6" s="51">
        <v>2010</v>
      </c>
      <c r="G6" s="51">
        <v>2019</v>
      </c>
      <c r="H6" s="51">
        <v>2021</v>
      </c>
      <c r="I6" s="16">
        <v>2010</v>
      </c>
      <c r="J6" s="16">
        <v>2019</v>
      </c>
      <c r="K6" s="16">
        <v>2021</v>
      </c>
      <c r="L6" s="16">
        <v>2010</v>
      </c>
      <c r="M6" s="16">
        <v>2019</v>
      </c>
      <c r="N6" s="16">
        <v>2021</v>
      </c>
    </row>
    <row r="7" spans="2:14" x14ac:dyDescent="0.25">
      <c r="B7" s="45" t="s">
        <v>227</v>
      </c>
      <c r="C7" s="26">
        <v>1</v>
      </c>
      <c r="D7" s="55">
        <v>2</v>
      </c>
      <c r="E7" s="46" t="s">
        <v>199</v>
      </c>
      <c r="F7" s="52">
        <v>70</v>
      </c>
      <c r="G7" s="53">
        <v>35</v>
      </c>
      <c r="H7" s="52">
        <v>28</v>
      </c>
      <c r="I7" s="59">
        <v>2.083333333333333</v>
      </c>
      <c r="J7" s="208">
        <v>6.8965517241379306</v>
      </c>
      <c r="K7" s="59">
        <v>0</v>
      </c>
      <c r="L7" s="58">
        <v>1.7015070491006319</v>
      </c>
      <c r="M7" s="59">
        <v>1.1030570438071228</v>
      </c>
      <c r="N7" s="58">
        <v>0.9739130434782608</v>
      </c>
    </row>
    <row r="8" spans="2:14" x14ac:dyDescent="0.25">
      <c r="B8" s="186" t="s">
        <v>228</v>
      </c>
      <c r="C8" s="26">
        <v>3</v>
      </c>
      <c r="D8" s="27">
        <v>1</v>
      </c>
      <c r="E8" s="46">
        <v>4</v>
      </c>
      <c r="F8" s="52">
        <v>668</v>
      </c>
      <c r="G8" s="53">
        <v>406</v>
      </c>
      <c r="H8" s="52">
        <v>365</v>
      </c>
      <c r="I8" s="59">
        <v>6.25</v>
      </c>
      <c r="J8" s="58">
        <v>3.4482758620689653</v>
      </c>
      <c r="K8" s="59">
        <v>11.111111111111111</v>
      </c>
      <c r="L8" s="58">
        <v>16.237238697131744</v>
      </c>
      <c r="M8" s="59">
        <v>12.795461708162623</v>
      </c>
      <c r="N8" s="58">
        <v>12.695652173913045</v>
      </c>
    </row>
    <row r="9" spans="2:14" x14ac:dyDescent="0.25">
      <c r="B9" s="45" t="s">
        <v>38</v>
      </c>
      <c r="C9" s="26">
        <v>16</v>
      </c>
      <c r="D9" s="27">
        <v>12</v>
      </c>
      <c r="E9" s="46">
        <v>11</v>
      </c>
      <c r="F9" s="52">
        <v>1064</v>
      </c>
      <c r="G9" s="53">
        <v>994</v>
      </c>
      <c r="H9" s="52">
        <v>870</v>
      </c>
      <c r="I9" s="59">
        <v>33.333333333333329</v>
      </c>
      <c r="J9" s="58">
        <v>41.379310344827587</v>
      </c>
      <c r="K9" s="59">
        <v>30.555555555555557</v>
      </c>
      <c r="L9" s="58">
        <v>25.862907146329604</v>
      </c>
      <c r="M9" s="59">
        <v>31.326820044122282</v>
      </c>
      <c r="N9" s="58">
        <v>30.260869565217391</v>
      </c>
    </row>
    <row r="10" spans="2:14" x14ac:dyDescent="0.25">
      <c r="B10" s="45" t="s">
        <v>31</v>
      </c>
      <c r="C10" s="26">
        <v>28</v>
      </c>
      <c r="D10" s="27">
        <v>14</v>
      </c>
      <c r="E10" s="46">
        <v>21</v>
      </c>
      <c r="F10" s="52">
        <v>2312</v>
      </c>
      <c r="G10" s="53">
        <v>1738</v>
      </c>
      <c r="H10" s="52">
        <v>1612</v>
      </c>
      <c r="I10" s="59">
        <v>58.333333333333336</v>
      </c>
      <c r="J10" s="58">
        <v>48.275862068965516</v>
      </c>
      <c r="K10" s="59">
        <v>58.333333333333336</v>
      </c>
      <c r="L10" s="58">
        <v>56.198347107438018</v>
      </c>
      <c r="M10" s="59">
        <v>54.774661203907968</v>
      </c>
      <c r="N10" s="58">
        <v>56.0695652173913</v>
      </c>
    </row>
    <row r="11" spans="2:14" x14ac:dyDescent="0.25">
      <c r="B11" s="43" t="s">
        <v>9</v>
      </c>
      <c r="C11" s="54">
        <v>48</v>
      </c>
      <c r="D11" s="54">
        <v>29</v>
      </c>
      <c r="E11" s="54">
        <v>36</v>
      </c>
      <c r="F11" s="54">
        <v>4114</v>
      </c>
      <c r="G11" s="54">
        <v>3173</v>
      </c>
      <c r="H11" s="54">
        <v>2875</v>
      </c>
      <c r="I11" s="49">
        <v>100</v>
      </c>
      <c r="J11" s="49">
        <v>100</v>
      </c>
      <c r="K11" s="49">
        <v>100</v>
      </c>
      <c r="L11" s="49">
        <v>100</v>
      </c>
      <c r="M11" s="49">
        <v>100</v>
      </c>
      <c r="N11" s="49">
        <v>100</v>
      </c>
    </row>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O18"/>
  <sheetViews>
    <sheetView topLeftCell="A3" zoomScaleNormal="100" workbookViewId="0">
      <selection activeCell="L7" sqref="L7:L9"/>
    </sheetView>
  </sheetViews>
  <sheetFormatPr defaultRowHeight="15" x14ac:dyDescent="0.25"/>
  <cols>
    <col min="1" max="1" width="9.140625" style="228"/>
    <col min="2" max="2" width="10.28515625" style="228" customWidth="1"/>
    <col min="3" max="15" width="9.140625" style="228"/>
  </cols>
  <sheetData>
    <row r="1" spans="2:14" customFormat="1" x14ac:dyDescent="0.25"/>
    <row r="2" spans="2:14" customFormat="1" x14ac:dyDescent="0.25">
      <c r="B2" s="8" t="s">
        <v>264</v>
      </c>
    </row>
    <row r="3" spans="2:14" customFormat="1" x14ac:dyDescent="0.25">
      <c r="B3" s="40" t="s">
        <v>226</v>
      </c>
    </row>
    <row r="4" spans="2:14" customFormat="1" x14ac:dyDescent="0.25">
      <c r="B4" s="278"/>
      <c r="C4" s="271" t="s">
        <v>178</v>
      </c>
      <c r="D4" s="271"/>
      <c r="E4" s="271" t="s">
        <v>27</v>
      </c>
      <c r="F4" s="272" t="s">
        <v>5</v>
      </c>
      <c r="G4" s="272"/>
      <c r="H4" s="272" t="s">
        <v>5</v>
      </c>
      <c r="I4" s="271" t="s">
        <v>178</v>
      </c>
      <c r="J4" s="271"/>
      <c r="K4" s="271" t="s">
        <v>27</v>
      </c>
      <c r="L4" s="272" t="s">
        <v>5</v>
      </c>
      <c r="M4" s="272"/>
      <c r="N4" s="272" t="s">
        <v>5</v>
      </c>
    </row>
    <row r="5" spans="2:14" customFormat="1" x14ac:dyDescent="0.25">
      <c r="B5" s="279"/>
      <c r="C5" s="272" t="s">
        <v>28</v>
      </c>
      <c r="D5" s="272"/>
      <c r="E5" s="272"/>
      <c r="F5" s="272"/>
      <c r="G5" s="272"/>
      <c r="H5" s="272"/>
      <c r="I5" s="272" t="s">
        <v>29</v>
      </c>
      <c r="J5" s="272"/>
      <c r="K5" s="272"/>
      <c r="L5" s="272"/>
      <c r="M5" s="272"/>
      <c r="N5" s="272"/>
    </row>
    <row r="6" spans="2:14" customFormat="1" x14ac:dyDescent="0.25">
      <c r="B6" s="280"/>
      <c r="C6" s="56">
        <v>2010</v>
      </c>
      <c r="D6" s="16">
        <v>2019</v>
      </c>
      <c r="E6" s="16">
        <v>2021</v>
      </c>
      <c r="F6" s="16">
        <v>2010</v>
      </c>
      <c r="G6" s="16">
        <v>2019</v>
      </c>
      <c r="H6" s="16">
        <v>2021</v>
      </c>
      <c r="I6" s="51">
        <v>2010</v>
      </c>
      <c r="J6" s="51">
        <v>2019</v>
      </c>
      <c r="K6" s="51">
        <v>2021</v>
      </c>
      <c r="L6" s="51">
        <v>2010</v>
      </c>
      <c r="M6" s="51">
        <v>2019</v>
      </c>
      <c r="N6" s="51">
        <v>2021</v>
      </c>
    </row>
    <row r="7" spans="2:14" customFormat="1" x14ac:dyDescent="0.25">
      <c r="B7" s="45" t="s">
        <v>229</v>
      </c>
      <c r="C7" s="26">
        <v>3</v>
      </c>
      <c r="D7" s="27">
        <v>1</v>
      </c>
      <c r="E7" s="46">
        <v>1</v>
      </c>
      <c r="F7" s="27">
        <v>206</v>
      </c>
      <c r="G7" s="46">
        <v>88</v>
      </c>
      <c r="H7" s="27">
        <v>67</v>
      </c>
      <c r="I7" s="57">
        <v>6.25</v>
      </c>
      <c r="J7" s="58">
        <v>3.4482758620689653</v>
      </c>
      <c r="K7" s="59">
        <v>2.7777777777777777</v>
      </c>
      <c r="L7" s="58">
        <v>5.0072921730675741</v>
      </c>
      <c r="M7" s="59">
        <v>2.7734005672864797</v>
      </c>
      <c r="N7" s="58">
        <v>2.3304347826086955</v>
      </c>
    </row>
    <row r="8" spans="2:14" customFormat="1" x14ac:dyDescent="0.25">
      <c r="B8" s="45" t="s">
        <v>32</v>
      </c>
      <c r="C8" s="26">
        <v>6</v>
      </c>
      <c r="D8" s="27">
        <v>2</v>
      </c>
      <c r="E8" s="46">
        <v>5</v>
      </c>
      <c r="F8" s="27">
        <v>950</v>
      </c>
      <c r="G8" s="46">
        <v>698</v>
      </c>
      <c r="H8" s="27">
        <v>695</v>
      </c>
      <c r="I8" s="57">
        <v>12.5</v>
      </c>
      <c r="J8" s="58">
        <v>6.8965517241379306</v>
      </c>
      <c r="K8" s="59">
        <v>13.888888888888889</v>
      </c>
      <c r="L8" s="58">
        <v>23.091881380651433</v>
      </c>
      <c r="M8" s="59">
        <v>21.998109045067761</v>
      </c>
      <c r="N8" s="58">
        <v>24.173913043478258</v>
      </c>
    </row>
    <row r="9" spans="2:14" customFormat="1" x14ac:dyDescent="0.25">
      <c r="B9" s="45" t="s">
        <v>33</v>
      </c>
      <c r="C9" s="26">
        <v>1</v>
      </c>
      <c r="D9" s="27" t="s">
        <v>199</v>
      </c>
      <c r="E9" s="46">
        <v>1</v>
      </c>
      <c r="F9" s="27">
        <v>265</v>
      </c>
      <c r="G9" s="46">
        <v>253</v>
      </c>
      <c r="H9" s="27">
        <v>229</v>
      </c>
      <c r="I9" s="57">
        <v>2.083333333333333</v>
      </c>
      <c r="J9" s="58">
        <v>0</v>
      </c>
      <c r="K9" s="59">
        <v>2.7777777777777777</v>
      </c>
      <c r="L9" s="58">
        <v>6.4414195430238212</v>
      </c>
      <c r="M9" s="59">
        <v>7.9735266309486299</v>
      </c>
      <c r="N9" s="58">
        <v>7.965217391304348</v>
      </c>
    </row>
    <row r="10" spans="2:14" customFormat="1" x14ac:dyDescent="0.25">
      <c r="B10" s="45" t="s">
        <v>88</v>
      </c>
      <c r="C10" s="26">
        <v>5</v>
      </c>
      <c r="D10" s="27">
        <v>3</v>
      </c>
      <c r="E10" s="46">
        <v>5</v>
      </c>
      <c r="F10" s="27">
        <v>621</v>
      </c>
      <c r="G10" s="46">
        <v>534</v>
      </c>
      <c r="H10" s="27">
        <v>471</v>
      </c>
      <c r="I10" s="57">
        <v>10.416666666666668</v>
      </c>
      <c r="J10" s="58">
        <v>10.344827586206897</v>
      </c>
      <c r="K10" s="59">
        <v>13.888888888888889</v>
      </c>
      <c r="L10" s="58">
        <v>15.094798249878464</v>
      </c>
      <c r="M10" s="59">
        <v>16.829498896942958</v>
      </c>
      <c r="N10" s="58">
        <v>16.382608695652173</v>
      </c>
    </row>
    <row r="11" spans="2:14" customFormat="1" x14ac:dyDescent="0.25">
      <c r="B11" s="45" t="s">
        <v>34</v>
      </c>
      <c r="C11" s="26">
        <v>33</v>
      </c>
      <c r="D11" s="27">
        <v>23</v>
      </c>
      <c r="E11" s="46">
        <v>24</v>
      </c>
      <c r="F11" s="27">
        <v>2072</v>
      </c>
      <c r="G11" s="46">
        <v>1600</v>
      </c>
      <c r="H11" s="27">
        <v>1413</v>
      </c>
      <c r="I11" s="57">
        <v>68.75</v>
      </c>
      <c r="J11" s="58">
        <v>79.310344827586206</v>
      </c>
      <c r="K11" s="59">
        <v>66.666666666666657</v>
      </c>
      <c r="L11" s="58">
        <v>50.36460865337871</v>
      </c>
      <c r="M11" s="59">
        <v>50.425464859754179</v>
      </c>
      <c r="N11" s="58">
        <v>49.14782608695652</v>
      </c>
    </row>
    <row r="12" spans="2:14" customFormat="1" x14ac:dyDescent="0.25">
      <c r="B12" s="43" t="s">
        <v>9</v>
      </c>
      <c r="C12" s="54">
        <v>48</v>
      </c>
      <c r="D12" s="54">
        <v>29</v>
      </c>
      <c r="E12" s="54">
        <v>36</v>
      </c>
      <c r="F12" s="54">
        <v>4114</v>
      </c>
      <c r="G12" s="54">
        <v>3173</v>
      </c>
      <c r="H12" s="54">
        <v>2875</v>
      </c>
      <c r="I12" s="60">
        <v>100</v>
      </c>
      <c r="J12" s="60">
        <v>100</v>
      </c>
      <c r="K12" s="60">
        <v>100</v>
      </c>
      <c r="L12" s="60">
        <v>100</v>
      </c>
      <c r="M12" s="60">
        <v>100</v>
      </c>
      <c r="N12" s="60">
        <v>100</v>
      </c>
    </row>
    <row r="13" spans="2:14" customFormat="1" x14ac:dyDescent="0.25">
      <c r="B13" s="180" t="s">
        <v>191</v>
      </c>
    </row>
    <row r="14" spans="2:14" customFormat="1" x14ac:dyDescent="0.25"/>
    <row r="15" spans="2:14" customFormat="1" x14ac:dyDescent="0.25"/>
    <row r="16" spans="2:14" customFormat="1" x14ac:dyDescent="0.25"/>
    <row r="17" customFormat="1" x14ac:dyDescent="0.25"/>
    <row r="18" customFormat="1" x14ac:dyDescent="0.25"/>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B2:N20"/>
  <sheetViews>
    <sheetView workbookViewId="0">
      <selection activeCell="A27" sqref="A27:XFD1048576"/>
    </sheetView>
  </sheetViews>
  <sheetFormatPr defaultRowHeight="15" x14ac:dyDescent="0.25"/>
  <cols>
    <col min="2" max="2" width="12.140625" bestFit="1" customWidth="1"/>
  </cols>
  <sheetData>
    <row r="2" spans="2:14" x14ac:dyDescent="0.25">
      <c r="B2" s="8" t="s">
        <v>265</v>
      </c>
    </row>
    <row r="3" spans="2:14" x14ac:dyDescent="0.25">
      <c r="B3" s="40" t="s">
        <v>240</v>
      </c>
    </row>
    <row r="4" spans="2:14" x14ac:dyDescent="0.25">
      <c r="B4" s="281" t="s">
        <v>35</v>
      </c>
      <c r="C4" s="283" t="s">
        <v>178</v>
      </c>
      <c r="D4" s="283"/>
      <c r="E4" s="283"/>
      <c r="F4" s="283"/>
      <c r="G4" s="283"/>
      <c r="H4" s="283"/>
      <c r="I4" s="284" t="s">
        <v>5</v>
      </c>
      <c r="J4" s="284"/>
      <c r="K4" s="284"/>
      <c r="L4" s="284"/>
      <c r="M4" s="284"/>
      <c r="N4" s="284"/>
    </row>
    <row r="5" spans="2:14" x14ac:dyDescent="0.25">
      <c r="B5" s="282"/>
      <c r="C5" s="285">
        <v>2010</v>
      </c>
      <c r="D5" s="285"/>
      <c r="E5" s="286">
        <v>2019</v>
      </c>
      <c r="F5" s="286"/>
      <c r="G5" s="285">
        <v>2021</v>
      </c>
      <c r="H5" s="285"/>
      <c r="I5" s="285">
        <v>2010</v>
      </c>
      <c r="J5" s="285"/>
      <c r="K5" s="286">
        <v>2019</v>
      </c>
      <c r="L5" s="286"/>
      <c r="M5" s="285">
        <v>2021</v>
      </c>
      <c r="N5" s="285"/>
    </row>
    <row r="6" spans="2:14" x14ac:dyDescent="0.25">
      <c r="B6" s="282"/>
      <c r="C6" s="41" t="s">
        <v>36</v>
      </c>
      <c r="D6" s="41" t="s">
        <v>3</v>
      </c>
      <c r="E6" s="41" t="s">
        <v>36</v>
      </c>
      <c r="F6" s="41" t="s">
        <v>3</v>
      </c>
      <c r="G6" s="41" t="s">
        <v>36</v>
      </c>
      <c r="H6" s="41" t="s">
        <v>3</v>
      </c>
      <c r="I6" s="41" t="s">
        <v>36</v>
      </c>
      <c r="J6" s="41" t="s">
        <v>3</v>
      </c>
      <c r="K6" s="41" t="s">
        <v>36</v>
      </c>
      <c r="L6" s="41" t="s">
        <v>3</v>
      </c>
      <c r="M6" s="41" t="s">
        <v>36</v>
      </c>
      <c r="N6" s="41" t="s">
        <v>3</v>
      </c>
    </row>
    <row r="7" spans="2:14" x14ac:dyDescent="0.25">
      <c r="B7" s="42" t="s">
        <v>37</v>
      </c>
      <c r="C7" s="188" t="s">
        <v>199</v>
      </c>
      <c r="D7" s="189">
        <v>29</v>
      </c>
      <c r="E7" s="190">
        <v>1</v>
      </c>
      <c r="F7" s="237">
        <v>18</v>
      </c>
      <c r="G7" s="190" t="s">
        <v>199</v>
      </c>
      <c r="H7" s="237">
        <v>10</v>
      </c>
      <c r="I7" s="191">
        <v>27</v>
      </c>
      <c r="J7" s="189">
        <v>3381</v>
      </c>
      <c r="K7" s="190">
        <v>17</v>
      </c>
      <c r="L7" s="237">
        <v>3167</v>
      </c>
      <c r="M7" s="190">
        <v>6</v>
      </c>
      <c r="N7" s="237">
        <v>2218</v>
      </c>
    </row>
    <row r="8" spans="2:14" x14ac:dyDescent="0.25">
      <c r="B8" s="42" t="s">
        <v>230</v>
      </c>
      <c r="C8" s="192" t="s">
        <v>199</v>
      </c>
      <c r="D8" s="189">
        <v>37</v>
      </c>
      <c r="E8" s="188" t="s">
        <v>199</v>
      </c>
      <c r="F8" s="237">
        <v>24</v>
      </c>
      <c r="G8" s="188" t="s">
        <v>199</v>
      </c>
      <c r="H8" s="237">
        <v>9</v>
      </c>
      <c r="I8" s="191">
        <v>14</v>
      </c>
      <c r="J8" s="189">
        <v>3137</v>
      </c>
      <c r="K8" s="190">
        <v>4</v>
      </c>
      <c r="L8" s="237">
        <v>2821</v>
      </c>
      <c r="M8" s="190">
        <v>5</v>
      </c>
      <c r="N8" s="237">
        <v>1882</v>
      </c>
    </row>
    <row r="9" spans="2:14" x14ac:dyDescent="0.25">
      <c r="B9" s="42" t="s">
        <v>231</v>
      </c>
      <c r="C9" s="190">
        <v>1</v>
      </c>
      <c r="D9" s="189">
        <v>60</v>
      </c>
      <c r="E9" s="192">
        <v>1</v>
      </c>
      <c r="F9" s="237">
        <v>30</v>
      </c>
      <c r="G9" s="192" t="s">
        <v>199</v>
      </c>
      <c r="H9" s="237">
        <v>28</v>
      </c>
      <c r="I9" s="191">
        <v>29</v>
      </c>
      <c r="J9" s="189">
        <v>6314</v>
      </c>
      <c r="K9" s="190">
        <v>14</v>
      </c>
      <c r="L9" s="237">
        <v>5101</v>
      </c>
      <c r="M9" s="190">
        <v>17</v>
      </c>
      <c r="N9" s="237">
        <v>4101</v>
      </c>
    </row>
    <row r="10" spans="2:14" x14ac:dyDescent="0.25">
      <c r="B10" s="42" t="s">
        <v>232</v>
      </c>
      <c r="C10" s="191">
        <v>1</v>
      </c>
      <c r="D10" s="189">
        <v>100</v>
      </c>
      <c r="E10" s="192" t="s">
        <v>199</v>
      </c>
      <c r="F10" s="237">
        <v>56</v>
      </c>
      <c r="G10" s="192" t="s">
        <v>199</v>
      </c>
      <c r="H10" s="237">
        <v>66</v>
      </c>
      <c r="I10" s="191">
        <v>121</v>
      </c>
      <c r="J10" s="189">
        <v>14678</v>
      </c>
      <c r="K10" s="190">
        <v>67</v>
      </c>
      <c r="L10" s="237">
        <v>8711</v>
      </c>
      <c r="M10" s="190">
        <v>63</v>
      </c>
      <c r="N10" s="237">
        <v>8797</v>
      </c>
    </row>
    <row r="11" spans="2:14" x14ac:dyDescent="0.25">
      <c r="B11" s="42" t="s">
        <v>233</v>
      </c>
      <c r="C11" s="191">
        <v>2</v>
      </c>
      <c r="D11" s="189">
        <v>197</v>
      </c>
      <c r="E11" s="190">
        <v>1</v>
      </c>
      <c r="F11" s="237">
        <v>112</v>
      </c>
      <c r="G11" s="190">
        <v>1</v>
      </c>
      <c r="H11" s="237">
        <v>123</v>
      </c>
      <c r="I11" s="191">
        <v>253</v>
      </c>
      <c r="J11" s="189">
        <v>23858</v>
      </c>
      <c r="K11" s="190">
        <v>145</v>
      </c>
      <c r="L11" s="237">
        <v>15657</v>
      </c>
      <c r="M11" s="190">
        <v>125</v>
      </c>
      <c r="N11" s="237">
        <v>14495</v>
      </c>
    </row>
    <row r="12" spans="2:14" x14ac:dyDescent="0.25">
      <c r="B12" s="42" t="s">
        <v>234</v>
      </c>
      <c r="C12" s="188" t="s">
        <v>199</v>
      </c>
      <c r="D12" s="189">
        <v>211</v>
      </c>
      <c r="E12" s="190" t="s">
        <v>199</v>
      </c>
      <c r="F12" s="237">
        <v>132</v>
      </c>
      <c r="G12" s="190">
        <v>3</v>
      </c>
      <c r="H12" s="237">
        <v>134</v>
      </c>
      <c r="I12" s="191">
        <v>294</v>
      </c>
      <c r="J12" s="189">
        <v>28690</v>
      </c>
      <c r="K12" s="190">
        <v>194</v>
      </c>
      <c r="L12" s="237">
        <v>20213</v>
      </c>
      <c r="M12" s="190">
        <v>177</v>
      </c>
      <c r="N12" s="237">
        <v>18831</v>
      </c>
    </row>
    <row r="13" spans="2:14" x14ac:dyDescent="0.25">
      <c r="B13" s="42" t="s">
        <v>235</v>
      </c>
      <c r="C13" s="191">
        <v>4</v>
      </c>
      <c r="D13" s="189">
        <v>197</v>
      </c>
      <c r="E13" s="190">
        <v>1</v>
      </c>
      <c r="F13" s="237">
        <v>134</v>
      </c>
      <c r="G13" s="190">
        <v>2</v>
      </c>
      <c r="H13" s="237">
        <v>125</v>
      </c>
      <c r="I13" s="191">
        <v>351</v>
      </c>
      <c r="J13" s="189">
        <v>32620</v>
      </c>
      <c r="K13" s="190">
        <v>218</v>
      </c>
      <c r="L13" s="237">
        <v>23093</v>
      </c>
      <c r="M13" s="190">
        <v>201</v>
      </c>
      <c r="N13" s="237">
        <v>19950</v>
      </c>
    </row>
    <row r="14" spans="2:14" x14ac:dyDescent="0.25">
      <c r="B14" s="42" t="s">
        <v>236</v>
      </c>
      <c r="C14" s="191">
        <v>7</v>
      </c>
      <c r="D14" s="189">
        <v>548</v>
      </c>
      <c r="E14" s="190">
        <v>5</v>
      </c>
      <c r="F14" s="237">
        <v>377</v>
      </c>
      <c r="G14" s="190">
        <v>9</v>
      </c>
      <c r="H14" s="237">
        <v>318</v>
      </c>
      <c r="I14" s="191">
        <v>948</v>
      </c>
      <c r="J14" s="189">
        <v>86891</v>
      </c>
      <c r="K14" s="190">
        <v>556</v>
      </c>
      <c r="L14" s="237">
        <v>57333</v>
      </c>
      <c r="M14" s="190">
        <v>537</v>
      </c>
      <c r="N14" s="237">
        <v>47475</v>
      </c>
    </row>
    <row r="15" spans="2:14" x14ac:dyDescent="0.25">
      <c r="B15" s="42" t="s">
        <v>237</v>
      </c>
      <c r="C15" s="191">
        <v>8</v>
      </c>
      <c r="D15" s="189">
        <v>286</v>
      </c>
      <c r="E15" s="190">
        <v>3</v>
      </c>
      <c r="F15" s="237">
        <v>238</v>
      </c>
      <c r="G15" s="190">
        <v>4</v>
      </c>
      <c r="H15" s="237">
        <v>212</v>
      </c>
      <c r="I15" s="191">
        <v>522</v>
      </c>
      <c r="J15" s="189">
        <v>40907</v>
      </c>
      <c r="K15" s="190">
        <v>501</v>
      </c>
      <c r="L15" s="237">
        <v>40046</v>
      </c>
      <c r="M15" s="190">
        <v>428</v>
      </c>
      <c r="N15" s="237">
        <v>33697</v>
      </c>
    </row>
    <row r="16" spans="2:14" x14ac:dyDescent="0.25">
      <c r="B16" s="42" t="s">
        <v>238</v>
      </c>
      <c r="C16" s="191">
        <v>2</v>
      </c>
      <c r="D16" s="189">
        <v>88</v>
      </c>
      <c r="E16" s="190">
        <v>3</v>
      </c>
      <c r="F16" s="237">
        <v>93</v>
      </c>
      <c r="G16" s="190">
        <v>6</v>
      </c>
      <c r="H16" s="237">
        <v>90</v>
      </c>
      <c r="I16" s="191">
        <v>195</v>
      </c>
      <c r="J16" s="189">
        <v>13488</v>
      </c>
      <c r="K16" s="190">
        <v>221</v>
      </c>
      <c r="L16" s="237">
        <v>16712</v>
      </c>
      <c r="M16" s="190">
        <v>221</v>
      </c>
      <c r="N16" s="237">
        <v>14689</v>
      </c>
    </row>
    <row r="17" spans="2:14" x14ac:dyDescent="0.25">
      <c r="B17" s="42" t="s">
        <v>239</v>
      </c>
      <c r="C17" s="191">
        <v>7</v>
      </c>
      <c r="D17" s="189">
        <v>77</v>
      </c>
      <c r="E17" s="190">
        <v>2</v>
      </c>
      <c r="F17" s="237">
        <v>62</v>
      </c>
      <c r="G17" s="190" t="s">
        <v>199</v>
      </c>
      <c r="H17" s="237">
        <v>68</v>
      </c>
      <c r="I17" s="191">
        <v>202</v>
      </c>
      <c r="J17" s="189">
        <v>11264</v>
      </c>
      <c r="K17" s="190">
        <v>194</v>
      </c>
      <c r="L17" s="237">
        <v>12060</v>
      </c>
      <c r="M17" s="190">
        <v>172</v>
      </c>
      <c r="N17" s="237">
        <v>10441</v>
      </c>
    </row>
    <row r="18" spans="2:14" x14ac:dyDescent="0.25">
      <c r="B18" s="42" t="s">
        <v>38</v>
      </c>
      <c r="C18" s="191">
        <v>16</v>
      </c>
      <c r="D18" s="189">
        <v>167</v>
      </c>
      <c r="E18" s="190">
        <v>12</v>
      </c>
      <c r="F18" s="237">
        <v>192</v>
      </c>
      <c r="G18" s="190">
        <v>11</v>
      </c>
      <c r="H18" s="237">
        <v>142</v>
      </c>
      <c r="I18" s="191">
        <v>1064</v>
      </c>
      <c r="J18" s="189">
        <v>28223</v>
      </c>
      <c r="K18" s="190">
        <v>994</v>
      </c>
      <c r="L18" s="237">
        <v>31176</v>
      </c>
      <c r="M18" s="190">
        <v>870</v>
      </c>
      <c r="N18" s="237">
        <v>24572</v>
      </c>
    </row>
    <row r="19" spans="2:14" x14ac:dyDescent="0.25">
      <c r="B19" s="42" t="s">
        <v>39</v>
      </c>
      <c r="C19" s="188" t="s">
        <v>199</v>
      </c>
      <c r="D19" s="189">
        <v>18</v>
      </c>
      <c r="E19" s="191" t="s">
        <v>199</v>
      </c>
      <c r="F19" s="237">
        <v>16</v>
      </c>
      <c r="G19" s="191" t="s">
        <v>199</v>
      </c>
      <c r="H19" s="237">
        <v>8</v>
      </c>
      <c r="I19" s="191">
        <v>94</v>
      </c>
      <c r="J19" s="189">
        <v>11269</v>
      </c>
      <c r="K19" s="190">
        <v>48</v>
      </c>
      <c r="L19" s="237">
        <v>5294</v>
      </c>
      <c r="M19" s="190">
        <v>53</v>
      </c>
      <c r="N19" s="237">
        <v>3580</v>
      </c>
    </row>
    <row r="20" spans="2:14" x14ac:dyDescent="0.25">
      <c r="B20" s="43" t="s">
        <v>9</v>
      </c>
      <c r="C20" s="193">
        <v>48</v>
      </c>
      <c r="D20" s="194">
        <v>2015</v>
      </c>
      <c r="E20" s="193">
        <v>29</v>
      </c>
      <c r="F20" s="193">
        <v>1484</v>
      </c>
      <c r="G20" s="193">
        <v>36</v>
      </c>
      <c r="H20" s="193">
        <v>1333</v>
      </c>
      <c r="I20" s="193">
        <v>4114</v>
      </c>
      <c r="J20" s="194">
        <v>304720</v>
      </c>
      <c r="K20" s="193">
        <v>3173</v>
      </c>
      <c r="L20" s="193">
        <v>241384</v>
      </c>
      <c r="M20" s="193">
        <v>2875</v>
      </c>
      <c r="N20" s="193">
        <v>204728</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Enza Lucia Rocca Agnese Vaccaro</cp:lastModifiedBy>
  <cp:lastPrinted>2020-10-20T12:37:20Z</cp:lastPrinted>
  <dcterms:created xsi:type="dcterms:W3CDTF">2015-06-05T18:17:20Z</dcterms:created>
  <dcterms:modified xsi:type="dcterms:W3CDTF">2022-11-23T09:51:36Z</dcterms:modified>
</cp:coreProperties>
</file>